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Sheet1" sheetId="1" r:id="rId1"/>
    <sheet name="Sheet2" sheetId="2" r:id="rId2"/>
    <sheet name="computer item " sheetId="3" r:id="rId3"/>
    <sheet name="dead stock " sheetId="4" r:id="rId4"/>
    <sheet name="Furniture" sheetId="6" r:id="rId5"/>
    <sheet name="Comp Lab Unservicesible Item" sheetId="5" r:id="rId6"/>
    <sheet name="Sheet3" sheetId="7" r:id="rId7"/>
  </sheets>
  <definedNames>
    <definedName name="_xlnm.Print_Area" localSheetId="5">'Comp Lab Unservicesible Item'!$A$3:$J$12</definedName>
  </definedNames>
  <calcPr calcId="124519"/>
</workbook>
</file>

<file path=xl/calcChain.xml><?xml version="1.0" encoding="utf-8"?>
<calcChain xmlns="http://schemas.openxmlformats.org/spreadsheetml/2006/main">
  <c r="H13" i="5"/>
  <c r="L12"/>
  <c r="G16" i="6"/>
  <c r="H16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H15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G15"/>
  <c r="G14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H13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G13"/>
  <c r="G12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H1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G11"/>
  <c r="G10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H9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G9"/>
  <c r="G8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G7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G5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H4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H4" s="1"/>
  <c r="G4"/>
  <c r="L8" i="5"/>
  <c r="L4"/>
  <c r="G12"/>
  <c r="G11"/>
  <c r="G10"/>
  <c r="G9"/>
  <c r="G8"/>
  <c r="G7"/>
  <c r="G6"/>
  <c r="G5"/>
  <c r="G4"/>
  <c r="G16" i="4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G18" i="3"/>
  <c r="H18" s="1"/>
  <c r="I18" s="1"/>
  <c r="J18" s="1"/>
  <c r="K18" s="1"/>
  <c r="L18" s="1"/>
  <c r="G17"/>
  <c r="H17" s="1"/>
  <c r="I17" s="1"/>
  <c r="J17" s="1"/>
  <c r="K17" s="1"/>
  <c r="L17" s="1"/>
  <c r="G16"/>
  <c r="H16"/>
  <c r="I16" s="1"/>
  <c r="J16" s="1"/>
  <c r="K16" s="1"/>
  <c r="L16" s="1"/>
  <c r="G15"/>
  <c r="H15"/>
  <c r="I15" s="1"/>
  <c r="J15" s="1"/>
  <c r="K15" s="1"/>
  <c r="L15" s="1"/>
  <c r="I25" i="1"/>
  <c r="I24"/>
  <c r="H24"/>
  <c r="I23"/>
  <c r="G15" i="4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H23" i="1"/>
  <c r="I22"/>
  <c r="G14" i="4"/>
  <c r="H14"/>
  <c r="I14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H22" i="1"/>
  <c r="I21"/>
  <c r="G13" i="4"/>
  <c r="H13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H21" i="1"/>
  <c r="G12" i="4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I20" i="1"/>
  <c r="G11" i="4"/>
  <c r="H1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H20" i="1"/>
  <c r="I19"/>
  <c r="G10" i="4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H19" i="1"/>
  <c r="Y9" i="4"/>
  <c r="Z9" s="1"/>
  <c r="AA9" s="1"/>
  <c r="G9"/>
  <c r="H9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8"/>
  <c r="G8"/>
  <c r="H8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H7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G7"/>
  <c r="I18" i="1"/>
  <c r="H18"/>
  <c r="I17"/>
  <c r="H17"/>
  <c r="I16"/>
  <c r="H16"/>
  <c r="I15"/>
  <c r="H15"/>
  <c r="H6" i="4"/>
  <c r="I6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G6"/>
  <c r="I14" i="1"/>
  <c r="H14"/>
  <c r="H5" i="4"/>
  <c r="I5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G5"/>
  <c r="I13" i="1"/>
  <c r="I12"/>
  <c r="G14" i="3"/>
  <c r="H14" s="1"/>
  <c r="I14" s="1"/>
  <c r="J14" s="1"/>
  <c r="K14" s="1"/>
  <c r="L14" s="1"/>
  <c r="G13"/>
  <c r="H13" s="1"/>
  <c r="I13" s="1"/>
  <c r="J13" s="1"/>
  <c r="K13" s="1"/>
  <c r="L13" s="1"/>
  <c r="H13" i="1"/>
  <c r="H12"/>
  <c r="I11"/>
  <c r="H11"/>
  <c r="I10"/>
  <c r="H10"/>
  <c r="I9"/>
  <c r="G12" i="3"/>
  <c r="H12" s="1"/>
  <c r="I12" s="1"/>
  <c r="J12" s="1"/>
  <c r="K12" s="1"/>
  <c r="L12" s="1"/>
  <c r="H9" i="1"/>
  <c r="I8"/>
  <c r="H8"/>
  <c r="I7"/>
  <c r="H7"/>
  <c r="I6"/>
  <c r="H6"/>
  <c r="I5"/>
  <c r="H4"/>
  <c r="H5"/>
  <c r="I4" l="1"/>
  <c r="P4" i="4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G11" i="3"/>
  <c r="H11" s="1"/>
  <c r="I11" s="1"/>
  <c r="J11" s="1"/>
  <c r="K11" s="1"/>
  <c r="L11" s="1"/>
  <c r="G10"/>
  <c r="H10" s="1"/>
  <c r="I10" s="1"/>
  <c r="J10" s="1"/>
  <c r="K10" s="1"/>
  <c r="L10" s="1"/>
  <c r="G9"/>
  <c r="H9" s="1"/>
  <c r="I9" s="1"/>
  <c r="J9" s="1"/>
  <c r="K9" s="1"/>
  <c r="L9" s="1"/>
  <c r="G8"/>
  <c r="H8" s="1"/>
  <c r="I8" s="1"/>
  <c r="J8" s="1"/>
  <c r="K8" s="1"/>
  <c r="L8" s="1"/>
  <c r="G7" l="1"/>
  <c r="H7" s="1"/>
  <c r="I7" s="1"/>
  <c r="J7" s="1"/>
  <c r="K7" s="1"/>
  <c r="L7" s="1"/>
  <c r="G6"/>
  <c r="H6" s="1"/>
  <c r="I6" s="1"/>
  <c r="J6" s="1"/>
  <c r="K6" s="1"/>
  <c r="L6" s="1"/>
  <c r="G5" l="1"/>
  <c r="H5" s="1"/>
  <c r="I5" s="1"/>
  <c r="J5" s="1"/>
  <c r="K5" s="1"/>
  <c r="L5" s="1"/>
  <c r="G4"/>
  <c r="H4" s="1"/>
  <c r="I4" s="1"/>
  <c r="J4" s="1"/>
  <c r="K4" s="1"/>
  <c r="L4" s="1"/>
  <c r="G4" i="4"/>
  <c r="H4" s="1"/>
  <c r="I4" s="1"/>
  <c r="J4" s="1"/>
  <c r="K4" s="1"/>
  <c r="L4" s="1"/>
  <c r="M4" s="1"/>
  <c r="N4" s="1"/>
  <c r="O4" s="1"/>
  <c r="AH4" s="1"/>
  <c r="G3" i="3"/>
  <c r="H3" s="1"/>
  <c r="I3" s="1"/>
  <c r="J3" s="1"/>
  <c r="K3" s="1"/>
  <c r="L3" s="1"/>
  <c r="N3" s="1"/>
  <c r="N25" l="1"/>
</calcChain>
</file>

<file path=xl/sharedStrings.xml><?xml version="1.0" encoding="utf-8"?>
<sst xmlns="http://schemas.openxmlformats.org/spreadsheetml/2006/main" count="268" uniqueCount="105">
  <si>
    <t>Sr. No</t>
  </si>
  <si>
    <t xml:space="preserve">Name of the item </t>
  </si>
  <si>
    <t xml:space="preserve">Dead stock book and page No </t>
  </si>
  <si>
    <t xml:space="preserve">Total Quantity </t>
  </si>
  <si>
    <t xml:space="preserve"> Date of Purchase</t>
  </si>
  <si>
    <t>Rate of per item</t>
  </si>
  <si>
    <t>Depreciation rate of per item</t>
  </si>
  <si>
    <t xml:space="preserve">Total cost </t>
  </si>
  <si>
    <t xml:space="preserve">Total Depreciation Value  </t>
  </si>
  <si>
    <t xml:space="preserve">Depreciation rates on different Types of Machinery </t>
  </si>
  <si>
    <t xml:space="preserve">Type of Machinery </t>
  </si>
  <si>
    <t xml:space="preserve">Life assumed </t>
  </si>
  <si>
    <t>Depreciation rate per year (April to March)</t>
  </si>
  <si>
    <t xml:space="preserve">Tractors </t>
  </si>
  <si>
    <t xml:space="preserve">10 years </t>
  </si>
  <si>
    <t xml:space="preserve">10 percent </t>
  </si>
  <si>
    <t xml:space="preserve">Remark </t>
  </si>
  <si>
    <t xml:space="preserve">Laboratory equipments </t>
  </si>
  <si>
    <t>5 years</t>
  </si>
  <si>
    <t>6 years</t>
  </si>
  <si>
    <t xml:space="preserve">20 percent </t>
  </si>
  <si>
    <t xml:space="preserve">Ploughs/Harrows /Cultivation /Angles doers bulldozing blades and other such type of equipments </t>
  </si>
  <si>
    <t xml:space="preserve">Farm equipments </t>
  </si>
  <si>
    <t xml:space="preserve">Compressors </t>
  </si>
  <si>
    <t>Drill/ Sump.Pumps/Exploder/meter</t>
  </si>
  <si>
    <t>Machinery /Rotary and such types of Rings</t>
  </si>
  <si>
    <t xml:space="preserve">Tools and other equipments </t>
  </si>
  <si>
    <t>Shop Machinery and equipments</t>
  </si>
  <si>
    <t>All types of Vehicles their tool</t>
  </si>
  <si>
    <t>Computers /Xerox machine/Electronic devices including Audio visuals Aids</t>
  </si>
  <si>
    <t xml:space="preserve">60 percent </t>
  </si>
  <si>
    <t xml:space="preserve">As Per  Account Code </t>
  </si>
  <si>
    <t>kklu fu.kZ; dzekad ekrala@uLrh 07@izdz&amp;89@39 fnaukd 04@01@2008 P;k vuq"kaxkus</t>
  </si>
  <si>
    <t xml:space="preserve">Typewriter Machine </t>
  </si>
  <si>
    <t>BOOK NO 4 PAGE NO 18</t>
  </si>
  <si>
    <t xml:space="preserve">Toatal </t>
  </si>
  <si>
    <t>TYPE WRITER</t>
  </si>
  <si>
    <t xml:space="preserve">Keyboard </t>
  </si>
  <si>
    <t xml:space="preserve">CPU </t>
  </si>
  <si>
    <t>TELEPHONE</t>
  </si>
  <si>
    <t xml:space="preserve">UPS </t>
  </si>
  <si>
    <t xml:space="preserve">PRINTER </t>
  </si>
  <si>
    <t xml:space="preserve">MONITER </t>
  </si>
  <si>
    <t>Digital EPABAC SYSTEM</t>
  </si>
  <si>
    <t>AC</t>
  </si>
  <si>
    <t>04*25</t>
  </si>
  <si>
    <t>4*16</t>
  </si>
  <si>
    <t>BOOK NO 3 PAGE NO 39</t>
  </si>
  <si>
    <t>Typewriter Machine Model No 606764</t>
  </si>
  <si>
    <t>Typewriter Machine Model No 611773</t>
  </si>
  <si>
    <t xml:space="preserve">wipro computer  </t>
  </si>
  <si>
    <t>BOOK NO 2 PAGE NO 40</t>
  </si>
  <si>
    <t xml:space="preserve">HCL Computer </t>
  </si>
  <si>
    <t>BOOK NO 2 PAGE NO 48</t>
  </si>
  <si>
    <t>printer</t>
  </si>
  <si>
    <t>BOOK NO 2 PAGE NO 35</t>
  </si>
  <si>
    <t xml:space="preserve">printer </t>
  </si>
  <si>
    <t>BOOK NO 2 PAGE NO 94</t>
  </si>
  <si>
    <t xml:space="preserve">EPBX System </t>
  </si>
  <si>
    <t>BOOK NO 2 PAGE NO 32</t>
  </si>
  <si>
    <t xml:space="preserve">Air Conditioner </t>
  </si>
  <si>
    <t>BOOK NO 2 PAGE NO 24</t>
  </si>
  <si>
    <t>BOOK NO 4 PAGE NO 26</t>
  </si>
  <si>
    <t>Telephone</t>
  </si>
  <si>
    <t>UPS</t>
  </si>
  <si>
    <t>BOOK NO 2 PAGE NO 3</t>
  </si>
  <si>
    <t xml:space="preserve">Stabilizer </t>
  </si>
  <si>
    <t xml:space="preserve">BOOK NO 2 PAGE NO 22 </t>
  </si>
  <si>
    <t>BOOK NO 2 PAGE NO 26</t>
  </si>
  <si>
    <t>Inverter</t>
  </si>
  <si>
    <t>BOOK NO 2 PAGE NO 39</t>
  </si>
  <si>
    <t xml:space="preserve">Cooler </t>
  </si>
  <si>
    <t>BOOK NO 2 PAGE NO 57</t>
  </si>
  <si>
    <t>BOOK NO 2 PAGE NO 84</t>
  </si>
  <si>
    <t xml:space="preserve">Battary </t>
  </si>
  <si>
    <t>BOOK NO 2 PAGE NO 42</t>
  </si>
  <si>
    <t xml:space="preserve">Total </t>
  </si>
  <si>
    <t>Sr. No.</t>
  </si>
  <si>
    <t>Name of Item</t>
  </si>
  <si>
    <t>Date of Purchase</t>
  </si>
  <si>
    <t>Rate/ Qutity</t>
  </si>
  <si>
    <t>Total Cost</t>
  </si>
  <si>
    <t>Depreciation Cost</t>
  </si>
  <si>
    <t>Remarks</t>
  </si>
  <si>
    <t>Computer</t>
  </si>
  <si>
    <t xml:space="preserve">Dead Stoke Register Page No. </t>
  </si>
  <si>
    <t>01</t>
  </si>
  <si>
    <t>Outdated and irreparable</t>
  </si>
  <si>
    <t>Computer (Samsung Brand)</t>
  </si>
  <si>
    <t>Computer (HP Make)</t>
  </si>
  <si>
    <t>04</t>
  </si>
  <si>
    <t>02 and 03</t>
  </si>
  <si>
    <t xml:space="preserve">Transformer (500 VA CAT Stabilizer) </t>
  </si>
  <si>
    <t>06</t>
  </si>
  <si>
    <t>Printer LaserJet P1007</t>
  </si>
  <si>
    <t>09</t>
  </si>
  <si>
    <t>Revolving Chair</t>
  </si>
  <si>
    <t>10</t>
  </si>
  <si>
    <t>irreparable</t>
  </si>
  <si>
    <t>HP 2300c Scanner</t>
  </si>
  <si>
    <t>15</t>
  </si>
  <si>
    <t>UPS (Microteck)</t>
  </si>
  <si>
    <t>28</t>
  </si>
  <si>
    <t>Quantity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</si>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</sst>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Kruti Dev 050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" xfId="0" applyNumberFormat="1" applyBorder="1"/>
    <xf numFmtId="17" fontId="0" fillId="0" borderId="1" xfId="0" applyNumberFormat="1" applyBorder="1"/>
    <xf numFmtId="1" fontId="0" fillId="0" borderId="1" xfId="0" applyNumberFormat="1" applyBorder="1"/>
    <xf numFmtId="0" fontId="0" fillId="0" borderId="0" xfId="0" applyFill="1" applyBorder="1"/>
    <xf numFmtId="17" fontId="0" fillId="0" borderId="0" xfId="0" applyNumberFormat="1" applyBorder="1"/>
    <xf numFmtId="0" fontId="0" fillId="0" borderId="4" xfId="0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opLeftCell="A5" workbookViewId="0">
      <selection activeCell="A2" sqref="A2:I25"/>
    </sheetView>
  </sheetViews>
  <sheetFormatPr defaultRowHeight="15"/>
  <cols>
    <col min="2" max="2" width="37" customWidth="1"/>
    <col min="3" max="3" width="11.42578125" customWidth="1"/>
    <col min="4" max="4" width="15.28515625" customWidth="1"/>
    <col min="5" max="5" width="23.5703125" customWidth="1"/>
    <col min="6" max="6" width="12.140625" customWidth="1"/>
    <col min="7" max="7" width="15.5703125" customWidth="1"/>
    <col min="8" max="8" width="13.28515625" customWidth="1"/>
    <col min="9" max="9" width="17.140625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s="4" customFormat="1" ht="45">
      <c r="A2" s="2" t="s">
        <v>0</v>
      </c>
      <c r="B2" s="2" t="s">
        <v>1</v>
      </c>
      <c r="C2" s="2" t="s">
        <v>3</v>
      </c>
      <c r="D2" s="2" t="s">
        <v>4</v>
      </c>
      <c r="E2" s="2" t="s">
        <v>2</v>
      </c>
      <c r="F2" s="2" t="s">
        <v>5</v>
      </c>
      <c r="G2" s="3" t="s">
        <v>6</v>
      </c>
      <c r="H2" s="2" t="s">
        <v>7</v>
      </c>
      <c r="I2" s="2" t="s">
        <v>8</v>
      </c>
      <c r="J2" s="5"/>
      <c r="K2" s="5"/>
      <c r="L2" s="5"/>
      <c r="M2" s="5"/>
    </row>
    <row r="3" spans="1:13" s="19" customFormat="1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8"/>
      <c r="K3" s="8"/>
      <c r="L3" s="8"/>
      <c r="M3" s="8"/>
    </row>
    <row r="4" spans="1:13">
      <c r="A4" s="26">
        <v>1</v>
      </c>
      <c r="B4" s="26" t="s">
        <v>33</v>
      </c>
      <c r="C4" s="12">
        <v>1</v>
      </c>
      <c r="D4" s="27">
        <v>35154</v>
      </c>
      <c r="E4" s="28" t="s">
        <v>34</v>
      </c>
      <c r="F4" s="12">
        <v>10500</v>
      </c>
      <c r="G4" s="12">
        <v>1050</v>
      </c>
      <c r="H4" s="12">
        <f t="shared" ref="H4:H24" si="0">C4*F4</f>
        <v>10500</v>
      </c>
      <c r="I4" s="12">
        <f>C4*G4</f>
        <v>1050</v>
      </c>
      <c r="J4" s="6"/>
      <c r="K4" s="6"/>
      <c r="L4" s="6"/>
      <c r="M4" s="6"/>
    </row>
    <row r="5" spans="1:13">
      <c r="A5" s="26">
        <v>2</v>
      </c>
      <c r="B5" s="26" t="s">
        <v>48</v>
      </c>
      <c r="C5" s="12">
        <v>1</v>
      </c>
      <c r="D5" s="27">
        <v>33327</v>
      </c>
      <c r="E5" s="28" t="s">
        <v>47</v>
      </c>
      <c r="F5" s="12">
        <v>8036</v>
      </c>
      <c r="G5" s="12">
        <v>803</v>
      </c>
      <c r="H5" s="12">
        <f t="shared" si="0"/>
        <v>8036</v>
      </c>
      <c r="I5" s="12">
        <f>C5*G5</f>
        <v>803</v>
      </c>
      <c r="J5" s="6"/>
      <c r="K5" s="6"/>
      <c r="L5" s="6"/>
      <c r="M5" s="6"/>
    </row>
    <row r="6" spans="1:13">
      <c r="A6" s="26">
        <v>3</v>
      </c>
      <c r="B6" s="26" t="s">
        <v>49</v>
      </c>
      <c r="C6" s="12">
        <v>1</v>
      </c>
      <c r="D6" s="27">
        <v>33327</v>
      </c>
      <c r="E6" s="28" t="s">
        <v>47</v>
      </c>
      <c r="F6" s="12">
        <v>8146</v>
      </c>
      <c r="G6" s="12">
        <v>814</v>
      </c>
      <c r="H6" s="12">
        <f t="shared" si="0"/>
        <v>8146</v>
      </c>
      <c r="I6" s="12">
        <f>C6*G6</f>
        <v>814</v>
      </c>
      <c r="J6" s="6"/>
      <c r="K6" s="6"/>
      <c r="L6" s="6"/>
      <c r="M6" s="6"/>
    </row>
    <row r="7" spans="1:13">
      <c r="A7" s="26">
        <v>4</v>
      </c>
      <c r="B7" s="26" t="s">
        <v>50</v>
      </c>
      <c r="C7" s="12">
        <v>1</v>
      </c>
      <c r="D7" s="27">
        <v>39058</v>
      </c>
      <c r="E7" s="28" t="s">
        <v>51</v>
      </c>
      <c r="F7" s="12">
        <v>32000</v>
      </c>
      <c r="G7" s="12">
        <v>100</v>
      </c>
      <c r="H7" s="12">
        <f t="shared" si="0"/>
        <v>32000</v>
      </c>
      <c r="I7" s="12">
        <f t="shared" ref="I7:I24" si="1">C7*G7</f>
        <v>100</v>
      </c>
      <c r="J7" s="6"/>
      <c r="K7" s="6"/>
      <c r="L7" s="6"/>
      <c r="M7" s="6"/>
    </row>
    <row r="8" spans="1:13">
      <c r="A8" s="26">
        <v>5</v>
      </c>
      <c r="B8" s="26" t="s">
        <v>52</v>
      </c>
      <c r="C8" s="12">
        <v>1</v>
      </c>
      <c r="D8" s="27">
        <v>39480</v>
      </c>
      <c r="E8" s="28" t="s">
        <v>53</v>
      </c>
      <c r="F8" s="12">
        <v>29290</v>
      </c>
      <c r="G8" s="12">
        <v>100</v>
      </c>
      <c r="H8" s="12">
        <f t="shared" si="0"/>
        <v>29290</v>
      </c>
      <c r="I8" s="12">
        <f t="shared" si="1"/>
        <v>100</v>
      </c>
      <c r="J8" s="6"/>
      <c r="K8" s="6"/>
      <c r="L8" s="6"/>
      <c r="M8" s="6"/>
    </row>
    <row r="9" spans="1:13">
      <c r="A9" s="26">
        <v>6</v>
      </c>
      <c r="B9" s="26" t="s">
        <v>54</v>
      </c>
      <c r="C9" s="12">
        <v>1</v>
      </c>
      <c r="D9" s="27">
        <v>38442</v>
      </c>
      <c r="E9" s="28" t="s">
        <v>55</v>
      </c>
      <c r="F9" s="12">
        <v>5200</v>
      </c>
      <c r="G9" s="12">
        <v>100</v>
      </c>
      <c r="H9" s="12">
        <f t="shared" si="0"/>
        <v>5200</v>
      </c>
      <c r="I9" s="12">
        <f t="shared" si="1"/>
        <v>100</v>
      </c>
      <c r="J9" s="6"/>
      <c r="K9" s="6"/>
      <c r="L9" s="6"/>
      <c r="M9" s="6"/>
    </row>
    <row r="10" spans="1:13">
      <c r="A10" s="26">
        <v>7</v>
      </c>
      <c r="B10" s="26" t="s">
        <v>56</v>
      </c>
      <c r="C10" s="12">
        <v>1</v>
      </c>
      <c r="D10" s="27">
        <v>39068</v>
      </c>
      <c r="E10" s="28" t="s">
        <v>51</v>
      </c>
      <c r="F10" s="12">
        <v>9838</v>
      </c>
      <c r="G10" s="12">
        <v>100</v>
      </c>
      <c r="H10" s="12">
        <f t="shared" si="0"/>
        <v>9838</v>
      </c>
      <c r="I10" s="12">
        <f t="shared" si="1"/>
        <v>100</v>
      </c>
      <c r="J10" s="6"/>
      <c r="K10" s="6"/>
      <c r="L10" s="6"/>
      <c r="M10" s="6"/>
    </row>
    <row r="11" spans="1:13">
      <c r="A11" s="26">
        <v>8</v>
      </c>
      <c r="B11" s="26" t="s">
        <v>56</v>
      </c>
      <c r="C11" s="12">
        <v>1</v>
      </c>
      <c r="D11" s="27">
        <v>39480</v>
      </c>
      <c r="E11" s="28" t="s">
        <v>53</v>
      </c>
      <c r="F11" s="12">
        <v>21949</v>
      </c>
      <c r="G11" s="12">
        <v>100</v>
      </c>
      <c r="H11" s="12">
        <f t="shared" si="0"/>
        <v>21949</v>
      </c>
      <c r="I11" s="12">
        <f t="shared" si="1"/>
        <v>100</v>
      </c>
      <c r="J11" s="6"/>
      <c r="K11" s="6"/>
      <c r="L11" s="6"/>
      <c r="M11" s="6"/>
    </row>
    <row r="12" spans="1:13">
      <c r="A12" s="26">
        <v>9</v>
      </c>
      <c r="B12" s="26" t="s">
        <v>56</v>
      </c>
      <c r="C12" s="12">
        <v>1</v>
      </c>
      <c r="D12" s="27">
        <v>40621</v>
      </c>
      <c r="E12" s="28" t="s">
        <v>57</v>
      </c>
      <c r="F12" s="12">
        <v>39240</v>
      </c>
      <c r="G12" s="12">
        <v>200</v>
      </c>
      <c r="H12" s="12">
        <f t="shared" si="0"/>
        <v>39240</v>
      </c>
      <c r="I12" s="12">
        <f t="shared" si="1"/>
        <v>200</v>
      </c>
      <c r="J12" s="6"/>
      <c r="K12" s="6"/>
      <c r="L12" s="6"/>
      <c r="M12" s="6"/>
    </row>
    <row r="13" spans="1:13">
      <c r="A13" s="26">
        <v>10</v>
      </c>
      <c r="B13" s="26" t="s">
        <v>56</v>
      </c>
      <c r="C13" s="12">
        <v>1</v>
      </c>
      <c r="D13" s="27">
        <v>40621</v>
      </c>
      <c r="E13" s="28" t="s">
        <v>57</v>
      </c>
      <c r="F13" s="12">
        <v>28550</v>
      </c>
      <c r="G13" s="12">
        <v>100</v>
      </c>
      <c r="H13" s="12">
        <f t="shared" si="0"/>
        <v>28550</v>
      </c>
      <c r="I13" s="12">
        <f t="shared" si="1"/>
        <v>100</v>
      </c>
      <c r="J13" s="6"/>
      <c r="K13" s="6"/>
      <c r="L13" s="6"/>
      <c r="M13" s="6"/>
    </row>
    <row r="14" spans="1:13">
      <c r="A14" s="26">
        <v>11</v>
      </c>
      <c r="B14" s="26" t="s">
        <v>58</v>
      </c>
      <c r="C14" s="12">
        <v>1</v>
      </c>
      <c r="D14" s="27">
        <v>38350</v>
      </c>
      <c r="E14" s="28" t="s">
        <v>59</v>
      </c>
      <c r="F14" s="12">
        <v>51571</v>
      </c>
      <c r="G14" s="12">
        <v>7741</v>
      </c>
      <c r="H14" s="12">
        <f t="shared" si="0"/>
        <v>51571</v>
      </c>
      <c r="I14" s="12">
        <f t="shared" si="1"/>
        <v>7741</v>
      </c>
      <c r="J14" s="6"/>
      <c r="K14" s="6"/>
      <c r="L14" s="6"/>
      <c r="M14" s="6"/>
    </row>
    <row r="15" spans="1:13">
      <c r="A15" s="26">
        <v>12</v>
      </c>
      <c r="B15" s="26" t="s">
        <v>60</v>
      </c>
      <c r="C15" s="12">
        <v>1</v>
      </c>
      <c r="D15" s="27">
        <v>38068</v>
      </c>
      <c r="E15" s="28" t="s">
        <v>61</v>
      </c>
      <c r="F15" s="12">
        <v>25750</v>
      </c>
      <c r="G15" s="12">
        <v>3865</v>
      </c>
      <c r="H15" s="12">
        <f t="shared" si="0"/>
        <v>25750</v>
      </c>
      <c r="I15" s="12">
        <f t="shared" si="1"/>
        <v>3865</v>
      </c>
      <c r="J15" s="6"/>
      <c r="K15" s="6"/>
      <c r="L15" s="6"/>
      <c r="M15" s="6"/>
    </row>
    <row r="16" spans="1:13">
      <c r="A16" s="26">
        <v>13</v>
      </c>
      <c r="B16" s="26" t="s">
        <v>63</v>
      </c>
      <c r="C16" s="12">
        <v>1</v>
      </c>
      <c r="D16" s="27">
        <v>37070</v>
      </c>
      <c r="E16" s="12" t="s">
        <v>62</v>
      </c>
      <c r="F16" s="12">
        <v>3050</v>
      </c>
      <c r="G16" s="12">
        <v>334</v>
      </c>
      <c r="H16" s="12">
        <f t="shared" si="0"/>
        <v>3050</v>
      </c>
      <c r="I16" s="12">
        <f t="shared" si="1"/>
        <v>334</v>
      </c>
      <c r="J16" s="6"/>
      <c r="K16" s="6"/>
      <c r="L16" s="6"/>
      <c r="M16" s="6"/>
    </row>
    <row r="17" spans="1:13">
      <c r="A17" s="26">
        <v>14</v>
      </c>
      <c r="B17" s="26" t="s">
        <v>64</v>
      </c>
      <c r="C17" s="12">
        <v>1</v>
      </c>
      <c r="D17" s="27">
        <v>37867</v>
      </c>
      <c r="E17" s="12" t="s">
        <v>65</v>
      </c>
      <c r="F17" s="12">
        <v>3930</v>
      </c>
      <c r="G17" s="12">
        <v>531</v>
      </c>
      <c r="H17" s="12">
        <f t="shared" si="0"/>
        <v>3930</v>
      </c>
      <c r="I17" s="12">
        <f t="shared" si="1"/>
        <v>531</v>
      </c>
      <c r="J17" s="6"/>
      <c r="K17" s="6"/>
      <c r="L17" s="6"/>
      <c r="M17" s="6"/>
    </row>
    <row r="18" spans="1:13">
      <c r="A18" s="26">
        <v>15</v>
      </c>
      <c r="B18" s="26" t="s">
        <v>66</v>
      </c>
      <c r="C18" s="12">
        <v>1</v>
      </c>
      <c r="D18" s="27">
        <v>37996</v>
      </c>
      <c r="E18" s="12" t="s">
        <v>67</v>
      </c>
      <c r="F18" s="12">
        <v>4250</v>
      </c>
      <c r="G18" s="12">
        <v>638</v>
      </c>
      <c r="H18" s="12">
        <f t="shared" si="0"/>
        <v>4250</v>
      </c>
      <c r="I18" s="12">
        <f t="shared" si="1"/>
        <v>638</v>
      </c>
      <c r="J18" s="6"/>
      <c r="K18" s="6"/>
      <c r="L18" s="6"/>
      <c r="M18" s="6"/>
    </row>
    <row r="19" spans="1:13">
      <c r="A19" s="26">
        <v>16</v>
      </c>
      <c r="B19" s="26" t="s">
        <v>66</v>
      </c>
      <c r="C19" s="12">
        <v>1</v>
      </c>
      <c r="D19" s="27">
        <v>39536</v>
      </c>
      <c r="E19" s="12" t="s">
        <v>68</v>
      </c>
      <c r="F19" s="12">
        <v>7500</v>
      </c>
      <c r="G19" s="12">
        <v>1716</v>
      </c>
      <c r="H19" s="12">
        <f t="shared" si="0"/>
        <v>7500</v>
      </c>
      <c r="I19" s="12">
        <f t="shared" si="1"/>
        <v>1716</v>
      </c>
      <c r="J19" s="6"/>
      <c r="K19" s="6"/>
      <c r="L19" s="6"/>
      <c r="M19" s="6"/>
    </row>
    <row r="20" spans="1:13">
      <c r="A20" s="26">
        <v>17</v>
      </c>
      <c r="B20" s="26" t="s">
        <v>69</v>
      </c>
      <c r="C20" s="12">
        <v>1</v>
      </c>
      <c r="D20" s="27">
        <v>39064</v>
      </c>
      <c r="E20" s="12" t="s">
        <v>70</v>
      </c>
      <c r="F20" s="12">
        <v>5777</v>
      </c>
      <c r="G20" s="12">
        <v>1070</v>
      </c>
      <c r="H20" s="12">
        <f t="shared" si="0"/>
        <v>5777</v>
      </c>
      <c r="I20" s="12">
        <f t="shared" si="1"/>
        <v>1070</v>
      </c>
      <c r="J20" s="6"/>
      <c r="K20" s="6"/>
      <c r="L20" s="6"/>
      <c r="M20" s="6"/>
    </row>
    <row r="21" spans="1:13">
      <c r="A21" s="26">
        <v>18</v>
      </c>
      <c r="B21" s="26" t="s">
        <v>66</v>
      </c>
      <c r="C21" s="12">
        <v>1</v>
      </c>
      <c r="D21" s="27">
        <v>39953</v>
      </c>
      <c r="E21" s="12" t="s">
        <v>73</v>
      </c>
      <c r="F21" s="12">
        <v>1900</v>
      </c>
      <c r="G21" s="12">
        <v>483</v>
      </c>
      <c r="H21" s="12">
        <f t="shared" si="0"/>
        <v>1900</v>
      </c>
      <c r="I21" s="12">
        <f t="shared" si="1"/>
        <v>483</v>
      </c>
      <c r="J21" s="6"/>
      <c r="K21" s="6"/>
      <c r="L21" s="6"/>
      <c r="M21" s="6"/>
    </row>
    <row r="22" spans="1:13">
      <c r="A22" s="26">
        <v>19</v>
      </c>
      <c r="B22" s="26" t="s">
        <v>74</v>
      </c>
      <c r="C22" s="12">
        <v>1</v>
      </c>
      <c r="D22" s="27">
        <v>39125</v>
      </c>
      <c r="E22" s="12" t="s">
        <v>75</v>
      </c>
      <c r="F22" s="12">
        <v>11510</v>
      </c>
      <c r="G22" s="12">
        <v>2370</v>
      </c>
      <c r="H22" s="12">
        <f t="shared" si="0"/>
        <v>11510</v>
      </c>
      <c r="I22" s="12">
        <f t="shared" si="1"/>
        <v>2370</v>
      </c>
      <c r="J22" s="6"/>
      <c r="K22" s="6"/>
      <c r="L22" s="6"/>
      <c r="M22" s="6"/>
    </row>
    <row r="23" spans="1:13">
      <c r="A23" s="26">
        <v>20</v>
      </c>
      <c r="B23" s="26" t="s">
        <v>64</v>
      </c>
      <c r="C23" s="12">
        <v>1</v>
      </c>
      <c r="D23" s="27">
        <v>40621</v>
      </c>
      <c r="E23" s="12" t="s">
        <v>57</v>
      </c>
      <c r="F23" s="12">
        <v>5444</v>
      </c>
      <c r="G23" s="12">
        <v>1708</v>
      </c>
      <c r="H23" s="12">
        <f t="shared" si="0"/>
        <v>5444</v>
      </c>
      <c r="I23" s="12">
        <f t="shared" si="1"/>
        <v>1708</v>
      </c>
      <c r="J23" s="6"/>
      <c r="K23" s="6"/>
      <c r="L23" s="6"/>
      <c r="M23" s="6"/>
    </row>
    <row r="24" spans="1:13">
      <c r="A24" s="26">
        <v>22</v>
      </c>
      <c r="B24" s="26" t="s">
        <v>71</v>
      </c>
      <c r="C24" s="12">
        <v>1</v>
      </c>
      <c r="D24" s="27">
        <v>112951</v>
      </c>
      <c r="E24" s="12" t="s">
        <v>72</v>
      </c>
      <c r="F24" s="12">
        <v>8500</v>
      </c>
      <c r="G24" s="12">
        <v>2164</v>
      </c>
      <c r="H24" s="12">
        <f t="shared" si="0"/>
        <v>8500</v>
      </c>
      <c r="I24" s="12">
        <f t="shared" si="1"/>
        <v>2164</v>
      </c>
      <c r="J24" s="6"/>
      <c r="K24" s="6"/>
      <c r="L24" s="6"/>
      <c r="M24" s="6"/>
    </row>
    <row r="25" spans="1:13" ht="21">
      <c r="A25" s="1"/>
      <c r="B25" s="1"/>
      <c r="C25" s="40" t="s">
        <v>76</v>
      </c>
      <c r="D25" s="41"/>
      <c r="E25" s="41"/>
      <c r="F25" s="41"/>
      <c r="G25" s="41"/>
      <c r="H25" s="42"/>
      <c r="I25" s="29">
        <f>SUM(I4:I24)</f>
        <v>26087</v>
      </c>
      <c r="J25" s="6"/>
      <c r="K25" s="6"/>
      <c r="L25" s="6"/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s="10" customFormat="1" ht="18.75">
      <c r="A29" s="9"/>
      <c r="B29" s="9" t="s">
        <v>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s="4" customFormat="1" ht="45">
      <c r="A30" s="2" t="s">
        <v>0</v>
      </c>
      <c r="B30" s="2" t="s">
        <v>10</v>
      </c>
      <c r="C30" s="2" t="s">
        <v>11</v>
      </c>
      <c r="D30" s="11" t="s">
        <v>12</v>
      </c>
      <c r="E30" s="2" t="s">
        <v>16</v>
      </c>
      <c r="F30" s="5"/>
      <c r="G30" s="5"/>
      <c r="H30" s="5"/>
      <c r="I30" s="5"/>
      <c r="J30" s="5"/>
      <c r="K30" s="5"/>
      <c r="L30" s="5"/>
      <c r="M30" s="5"/>
    </row>
    <row r="31" spans="1:13" s="4" customFormat="1">
      <c r="A31" s="2">
        <v>1</v>
      </c>
      <c r="B31" s="2">
        <v>2</v>
      </c>
      <c r="C31" s="2">
        <v>3</v>
      </c>
      <c r="D31" s="11">
        <v>4</v>
      </c>
      <c r="E31" s="18">
        <v>5</v>
      </c>
      <c r="F31" s="5"/>
      <c r="G31" s="5"/>
      <c r="H31" s="5"/>
      <c r="I31" s="5"/>
      <c r="J31" s="5"/>
      <c r="K31" s="5"/>
      <c r="L31" s="5"/>
      <c r="M31" s="5"/>
    </row>
    <row r="32" spans="1:13">
      <c r="A32" s="13">
        <v>1</v>
      </c>
      <c r="B32" s="14" t="s">
        <v>13</v>
      </c>
      <c r="C32" s="13" t="s">
        <v>14</v>
      </c>
      <c r="D32" s="13" t="s">
        <v>15</v>
      </c>
      <c r="E32" s="37" t="s">
        <v>31</v>
      </c>
      <c r="F32" s="6"/>
      <c r="G32" s="6"/>
      <c r="H32" s="6"/>
      <c r="I32" s="6"/>
      <c r="J32" s="6"/>
      <c r="K32" s="6"/>
      <c r="L32" s="6"/>
      <c r="M32" s="6"/>
    </row>
    <row r="33" spans="1:13">
      <c r="A33" s="13">
        <v>2</v>
      </c>
      <c r="B33" s="15" t="s">
        <v>17</v>
      </c>
      <c r="C33" s="13" t="s">
        <v>14</v>
      </c>
      <c r="D33" s="13" t="s">
        <v>15</v>
      </c>
      <c r="E33" s="38"/>
      <c r="F33" s="6"/>
      <c r="G33" s="6"/>
      <c r="H33" s="6"/>
      <c r="I33" s="6"/>
      <c r="J33" s="6"/>
      <c r="K33" s="6"/>
      <c r="L33" s="6"/>
      <c r="M33" s="6"/>
    </row>
    <row r="34" spans="1:13" ht="45">
      <c r="A34" s="13">
        <v>3</v>
      </c>
      <c r="B34" s="14" t="s">
        <v>21</v>
      </c>
      <c r="C34" s="13" t="s">
        <v>14</v>
      </c>
      <c r="D34" s="13" t="s">
        <v>15</v>
      </c>
      <c r="E34" s="38"/>
      <c r="F34" s="6"/>
      <c r="G34" s="6"/>
      <c r="H34" s="6"/>
      <c r="I34" s="6"/>
      <c r="J34" s="6"/>
      <c r="K34" s="6"/>
      <c r="L34" s="6"/>
      <c r="M34" s="6"/>
    </row>
    <row r="35" spans="1:13">
      <c r="A35" s="13">
        <v>4</v>
      </c>
      <c r="B35" s="14" t="s">
        <v>22</v>
      </c>
      <c r="C35" s="13" t="s">
        <v>14</v>
      </c>
      <c r="D35" s="13" t="s">
        <v>15</v>
      </c>
      <c r="E35" s="38"/>
      <c r="F35" s="6"/>
      <c r="G35" s="6"/>
      <c r="H35" s="6"/>
      <c r="I35" s="6"/>
      <c r="J35" s="6"/>
      <c r="K35" s="6"/>
      <c r="L35" s="6"/>
      <c r="M35" s="6"/>
    </row>
    <row r="36" spans="1:13">
      <c r="A36" s="13">
        <v>5</v>
      </c>
      <c r="B36" s="14" t="s">
        <v>23</v>
      </c>
      <c r="C36" s="13" t="s">
        <v>14</v>
      </c>
      <c r="D36" s="13" t="s">
        <v>15</v>
      </c>
      <c r="E36" s="38"/>
      <c r="F36" s="6"/>
      <c r="G36" s="6"/>
      <c r="H36" s="6"/>
      <c r="I36" s="6"/>
      <c r="J36" s="6"/>
      <c r="K36" s="6"/>
      <c r="L36" s="6"/>
      <c r="M36" s="6"/>
    </row>
    <row r="37" spans="1:13">
      <c r="A37" s="13">
        <v>6</v>
      </c>
      <c r="B37" s="14" t="s">
        <v>24</v>
      </c>
      <c r="C37" s="13" t="s">
        <v>18</v>
      </c>
      <c r="D37" s="16" t="s">
        <v>20</v>
      </c>
      <c r="E37" s="38"/>
      <c r="F37" s="6"/>
      <c r="G37" s="6"/>
      <c r="H37" s="6"/>
      <c r="I37" s="6"/>
      <c r="J37" s="6"/>
      <c r="K37" s="6"/>
      <c r="L37" s="6"/>
      <c r="M37" s="6"/>
    </row>
    <row r="38" spans="1:13" ht="30">
      <c r="A38" s="13">
        <v>7</v>
      </c>
      <c r="B38" s="14" t="s">
        <v>25</v>
      </c>
      <c r="C38" s="13" t="s">
        <v>14</v>
      </c>
      <c r="D38" s="13" t="s">
        <v>15</v>
      </c>
      <c r="E38" s="38"/>
      <c r="F38" s="6"/>
      <c r="G38" s="6"/>
      <c r="H38" s="6"/>
      <c r="I38" s="6"/>
      <c r="J38" s="6"/>
      <c r="K38" s="6"/>
      <c r="L38" s="6"/>
      <c r="M38" s="6"/>
    </row>
    <row r="39" spans="1:13">
      <c r="A39" s="13">
        <v>8</v>
      </c>
      <c r="B39" s="14" t="s">
        <v>26</v>
      </c>
      <c r="C39" s="13" t="s">
        <v>14</v>
      </c>
      <c r="D39" s="13" t="s">
        <v>15</v>
      </c>
      <c r="E39" s="38"/>
      <c r="F39" s="6"/>
      <c r="G39" s="6"/>
      <c r="H39" s="6"/>
      <c r="I39" s="6"/>
      <c r="J39" s="6"/>
      <c r="K39" s="6"/>
      <c r="L39" s="6"/>
      <c r="M39" s="6"/>
    </row>
    <row r="40" spans="1:13">
      <c r="A40" s="13">
        <v>9</v>
      </c>
      <c r="B40" s="14" t="s">
        <v>27</v>
      </c>
      <c r="C40" s="13" t="s">
        <v>14</v>
      </c>
      <c r="D40" s="13" t="s">
        <v>15</v>
      </c>
      <c r="E40" s="38"/>
      <c r="F40" s="6"/>
      <c r="G40" s="6"/>
      <c r="H40" s="6"/>
      <c r="I40" s="6"/>
      <c r="J40" s="6"/>
      <c r="K40" s="6"/>
      <c r="L40" s="6"/>
      <c r="M40" s="6"/>
    </row>
    <row r="41" spans="1:13">
      <c r="A41" s="13">
        <v>10</v>
      </c>
      <c r="B41" s="14" t="s">
        <v>28</v>
      </c>
      <c r="C41" s="13" t="s">
        <v>14</v>
      </c>
      <c r="D41" s="13" t="s">
        <v>15</v>
      </c>
      <c r="E41" s="39"/>
      <c r="F41" s="6"/>
      <c r="G41" s="6"/>
      <c r="H41" s="6"/>
      <c r="I41" s="6"/>
      <c r="J41" s="6"/>
      <c r="K41" s="6"/>
      <c r="L41" s="6"/>
      <c r="M41" s="6"/>
    </row>
    <row r="42" spans="1:13" ht="55.5" customHeight="1">
      <c r="A42" s="13">
        <v>11</v>
      </c>
      <c r="B42" s="14" t="s">
        <v>29</v>
      </c>
      <c r="C42" s="13" t="s">
        <v>19</v>
      </c>
      <c r="D42" s="13" t="s">
        <v>30</v>
      </c>
      <c r="E42" s="17" t="s">
        <v>32</v>
      </c>
      <c r="F42" s="6"/>
      <c r="G42" s="6"/>
      <c r="H42" s="6"/>
      <c r="I42" s="6"/>
      <c r="J42" s="6"/>
      <c r="K42" s="6"/>
      <c r="L42" s="6"/>
      <c r="M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6"/>
      <c r="M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</sheetData>
  <mergeCells count="2">
    <mergeCell ref="E32:E41"/>
    <mergeCell ref="C25:H2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3" sqref="B2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G8" sqref="G8"/>
    </sheetView>
  </sheetViews>
  <sheetFormatPr defaultRowHeight="15"/>
  <cols>
    <col min="2" max="2" width="24.5703125" customWidth="1"/>
    <col min="3" max="3" width="12.140625" customWidth="1"/>
    <col min="4" max="4" width="15" customWidth="1"/>
    <col min="5" max="5" width="27.42578125" bestFit="1" customWidth="1"/>
  </cols>
  <sheetData>
    <row r="1" spans="1:14" ht="60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  <c r="F1" s="2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3" t="s">
        <v>6</v>
      </c>
      <c r="M1" s="2" t="s">
        <v>7</v>
      </c>
      <c r="N1" s="2" t="s">
        <v>8</v>
      </c>
    </row>
    <row r="2" spans="1:14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16</v>
      </c>
      <c r="M2" s="12">
        <v>17</v>
      </c>
      <c r="N2" s="12">
        <v>18</v>
      </c>
    </row>
    <row r="3" spans="1:14">
      <c r="A3" s="1">
        <v>1</v>
      </c>
      <c r="B3" s="1" t="s">
        <v>33</v>
      </c>
      <c r="C3" s="1">
        <v>2</v>
      </c>
      <c r="D3" s="20">
        <v>35154</v>
      </c>
      <c r="E3" s="21" t="s">
        <v>34</v>
      </c>
      <c r="F3" s="1">
        <v>94981</v>
      </c>
      <c r="G3" s="22">
        <f t="shared" ref="G3:G18" si="0">(F3-(F3*0.6))</f>
        <v>37992.400000000001</v>
      </c>
      <c r="H3" s="22">
        <f t="shared" ref="H3:K18" si="1">(G3-(G3*0.6))</f>
        <v>15196.960000000003</v>
      </c>
      <c r="I3" s="22">
        <f t="shared" si="1"/>
        <v>6078.7840000000015</v>
      </c>
      <c r="J3" s="22">
        <f t="shared" si="1"/>
        <v>2431.5136000000007</v>
      </c>
      <c r="K3" s="22">
        <f t="shared" si="1"/>
        <v>972.60544000000027</v>
      </c>
      <c r="L3" s="22">
        <f>(K3-(K3*0.6))</f>
        <v>389.04217600000015</v>
      </c>
      <c r="M3" s="1">
        <v>21000</v>
      </c>
      <c r="N3" s="22">
        <f>L3*C3</f>
        <v>778.08435200000031</v>
      </c>
    </row>
    <row r="4" spans="1:14">
      <c r="A4" s="1">
        <v>2</v>
      </c>
      <c r="B4" s="1"/>
      <c r="C4" s="1"/>
      <c r="D4" s="2"/>
      <c r="E4" s="1"/>
      <c r="F4" s="1">
        <v>116730</v>
      </c>
      <c r="G4" s="22">
        <f t="shared" si="0"/>
        <v>46692</v>
      </c>
      <c r="H4" s="22">
        <f t="shared" si="1"/>
        <v>18676.8</v>
      </c>
      <c r="I4" s="22">
        <f t="shared" si="1"/>
        <v>7470.7199999999993</v>
      </c>
      <c r="J4" s="22">
        <f t="shared" si="1"/>
        <v>2988.2879999999996</v>
      </c>
      <c r="K4" s="22">
        <f t="shared" si="1"/>
        <v>1195.3151999999998</v>
      </c>
      <c r="L4" s="22">
        <f t="shared" ref="L4:L18" si="2">(K4-(K4*0.6))</f>
        <v>478.12607999999989</v>
      </c>
      <c r="M4" s="22"/>
      <c r="N4" s="22"/>
    </row>
    <row r="5" spans="1:14">
      <c r="A5" s="1">
        <v>3</v>
      </c>
      <c r="B5" s="1"/>
      <c r="C5" s="1"/>
      <c r="D5" s="1"/>
      <c r="E5" s="1"/>
      <c r="F5" s="1">
        <v>27890</v>
      </c>
      <c r="G5" s="22">
        <f t="shared" si="0"/>
        <v>11156</v>
      </c>
      <c r="H5" s="22">
        <f t="shared" si="1"/>
        <v>4462.4000000000005</v>
      </c>
      <c r="I5" s="22">
        <f t="shared" si="1"/>
        <v>1784.9600000000005</v>
      </c>
      <c r="J5" s="22">
        <f t="shared" si="1"/>
        <v>713.98400000000015</v>
      </c>
      <c r="K5" s="22">
        <f t="shared" si="1"/>
        <v>285.59360000000009</v>
      </c>
      <c r="L5" s="22">
        <f t="shared" si="2"/>
        <v>114.23744000000005</v>
      </c>
      <c r="M5" s="1">
        <v>3000</v>
      </c>
      <c r="N5" s="1">
        <v>3000</v>
      </c>
    </row>
    <row r="6" spans="1:14">
      <c r="A6" s="1">
        <v>4</v>
      </c>
      <c r="B6" s="1"/>
      <c r="C6" s="1"/>
      <c r="D6" s="1"/>
      <c r="E6" s="1"/>
      <c r="F6" s="1">
        <v>132868</v>
      </c>
      <c r="G6" s="22">
        <f t="shared" si="0"/>
        <v>53147.199999999997</v>
      </c>
      <c r="H6" s="22">
        <f t="shared" si="1"/>
        <v>21258.880000000001</v>
      </c>
      <c r="I6" s="22">
        <f t="shared" si="1"/>
        <v>8503.5520000000015</v>
      </c>
      <c r="J6" s="22">
        <f t="shared" si="1"/>
        <v>3401.4208000000008</v>
      </c>
      <c r="K6" s="22">
        <f t="shared" si="1"/>
        <v>1360.5683200000003</v>
      </c>
      <c r="L6" s="22">
        <f t="shared" si="2"/>
        <v>544.22732800000017</v>
      </c>
      <c r="M6" s="1">
        <v>35197</v>
      </c>
      <c r="N6" s="1">
        <v>35197</v>
      </c>
    </row>
    <row r="7" spans="1:14">
      <c r="A7" s="1">
        <v>5</v>
      </c>
      <c r="B7" s="1"/>
      <c r="C7" s="1"/>
      <c r="D7" s="1"/>
      <c r="E7" s="1"/>
      <c r="F7" s="1">
        <v>5475</v>
      </c>
      <c r="G7" s="22">
        <f t="shared" si="0"/>
        <v>2190</v>
      </c>
      <c r="H7" s="22">
        <f t="shared" si="1"/>
        <v>876</v>
      </c>
      <c r="I7" s="22">
        <f t="shared" si="1"/>
        <v>350.4</v>
      </c>
      <c r="J7" s="22">
        <f t="shared" si="1"/>
        <v>140.16</v>
      </c>
      <c r="K7" s="22">
        <f t="shared" si="1"/>
        <v>56.064000000000007</v>
      </c>
      <c r="L7" s="22">
        <f t="shared" si="2"/>
        <v>22.425600000000003</v>
      </c>
      <c r="M7" s="1"/>
      <c r="N7" s="1"/>
    </row>
    <row r="8" spans="1:14">
      <c r="A8" s="1">
        <v>6</v>
      </c>
      <c r="B8" s="1"/>
      <c r="C8" s="1"/>
      <c r="D8" s="1"/>
      <c r="E8" s="1"/>
      <c r="F8" s="1">
        <v>3600</v>
      </c>
      <c r="G8" s="1">
        <f t="shared" si="0"/>
        <v>1440</v>
      </c>
      <c r="H8" s="1">
        <f t="shared" si="1"/>
        <v>576</v>
      </c>
      <c r="I8" s="1">
        <f t="shared" si="1"/>
        <v>230.40000000000003</v>
      </c>
      <c r="J8" s="1">
        <f t="shared" si="1"/>
        <v>92.160000000000025</v>
      </c>
      <c r="K8" s="1">
        <f t="shared" si="1"/>
        <v>36.864000000000011</v>
      </c>
      <c r="L8" s="1">
        <f t="shared" si="2"/>
        <v>14.745600000000007</v>
      </c>
      <c r="M8" s="1"/>
      <c r="N8" s="1"/>
    </row>
    <row r="9" spans="1:14">
      <c r="A9" s="1">
        <v>7</v>
      </c>
      <c r="B9" s="1"/>
      <c r="C9" s="1"/>
      <c r="D9" s="1"/>
      <c r="E9" s="1"/>
      <c r="F9" s="1">
        <v>3600</v>
      </c>
      <c r="G9" s="1">
        <f t="shared" si="0"/>
        <v>1440</v>
      </c>
      <c r="H9" s="1">
        <f t="shared" si="1"/>
        <v>576</v>
      </c>
      <c r="I9" s="1">
        <f t="shared" si="1"/>
        <v>230.40000000000003</v>
      </c>
      <c r="J9" s="1">
        <f t="shared" si="1"/>
        <v>92.160000000000025</v>
      </c>
      <c r="K9" s="1">
        <f t="shared" si="1"/>
        <v>36.864000000000011</v>
      </c>
      <c r="L9" s="1">
        <f t="shared" si="2"/>
        <v>14.745600000000007</v>
      </c>
      <c r="M9" s="1"/>
      <c r="N9" s="1"/>
    </row>
    <row r="10" spans="1:14">
      <c r="A10" s="1">
        <v>8</v>
      </c>
      <c r="B10" s="1"/>
      <c r="C10" s="1"/>
      <c r="D10" s="1"/>
      <c r="E10" s="1"/>
      <c r="F10" s="1">
        <v>32000</v>
      </c>
      <c r="G10" s="1">
        <f t="shared" si="0"/>
        <v>12800</v>
      </c>
      <c r="H10" s="1">
        <f t="shared" si="1"/>
        <v>5120</v>
      </c>
      <c r="I10" s="1">
        <f t="shared" si="1"/>
        <v>2048</v>
      </c>
      <c r="J10" s="1">
        <f t="shared" si="1"/>
        <v>819.2</v>
      </c>
      <c r="K10" s="1">
        <f t="shared" si="1"/>
        <v>327.68000000000006</v>
      </c>
      <c r="L10" s="1">
        <f t="shared" si="2"/>
        <v>131.07200000000003</v>
      </c>
      <c r="M10" s="1"/>
      <c r="N10" s="1"/>
    </row>
    <row r="11" spans="1:14">
      <c r="A11" s="1">
        <v>9</v>
      </c>
      <c r="B11" s="1"/>
      <c r="C11" s="1"/>
      <c r="D11" s="1"/>
      <c r="E11" s="1"/>
      <c r="F11" s="1">
        <v>100000</v>
      </c>
      <c r="G11" s="1">
        <f t="shared" si="0"/>
        <v>40000</v>
      </c>
      <c r="H11" s="1">
        <f t="shared" si="1"/>
        <v>16000</v>
      </c>
      <c r="I11" s="1">
        <f t="shared" si="1"/>
        <v>6400</v>
      </c>
      <c r="J11" s="1">
        <f t="shared" si="1"/>
        <v>2560</v>
      </c>
      <c r="K11" s="1">
        <f t="shared" si="1"/>
        <v>1024</v>
      </c>
      <c r="L11" s="1">
        <f t="shared" si="2"/>
        <v>409.6</v>
      </c>
      <c r="M11" s="1"/>
      <c r="N11" s="1"/>
    </row>
    <row r="12" spans="1:14">
      <c r="A12" s="1">
        <v>10</v>
      </c>
      <c r="B12" s="1"/>
      <c r="C12" s="1"/>
      <c r="D12" s="1"/>
      <c r="E12" s="1"/>
      <c r="F12" s="1">
        <v>5200</v>
      </c>
      <c r="G12" s="1">
        <f t="shared" si="0"/>
        <v>2080</v>
      </c>
      <c r="H12" s="1">
        <f t="shared" si="1"/>
        <v>832</v>
      </c>
      <c r="I12" s="1">
        <f t="shared" si="1"/>
        <v>332.8</v>
      </c>
      <c r="J12" s="1">
        <f t="shared" si="1"/>
        <v>133.12</v>
      </c>
      <c r="K12" s="1">
        <f t="shared" si="1"/>
        <v>53.248000000000005</v>
      </c>
      <c r="L12" s="1">
        <f t="shared" si="2"/>
        <v>21.299200000000003</v>
      </c>
      <c r="M12" s="1"/>
      <c r="N12" s="1"/>
    </row>
    <row r="13" spans="1:14">
      <c r="A13" s="1">
        <v>11</v>
      </c>
      <c r="B13" s="1"/>
      <c r="C13" s="1"/>
      <c r="D13" s="1"/>
      <c r="E13" s="1"/>
      <c r="F13" s="1">
        <v>39240</v>
      </c>
      <c r="G13" s="1">
        <f t="shared" si="0"/>
        <v>15696</v>
      </c>
      <c r="H13" s="1">
        <f t="shared" si="1"/>
        <v>6278.4</v>
      </c>
      <c r="I13" s="1">
        <f t="shared" si="1"/>
        <v>2511.36</v>
      </c>
      <c r="J13" s="1">
        <f t="shared" si="1"/>
        <v>1004.5440000000001</v>
      </c>
      <c r="K13" s="1">
        <f t="shared" si="1"/>
        <v>401.81760000000008</v>
      </c>
      <c r="L13" s="1">
        <f t="shared" si="2"/>
        <v>160.72704000000004</v>
      </c>
      <c r="M13" s="1"/>
      <c r="N13" s="1"/>
    </row>
    <row r="14" spans="1:14">
      <c r="A14" s="1">
        <v>12</v>
      </c>
      <c r="B14" s="1"/>
      <c r="C14" s="1"/>
      <c r="D14" s="1"/>
      <c r="E14" s="1"/>
      <c r="F14" s="1">
        <v>28550</v>
      </c>
      <c r="G14" s="1">
        <f t="shared" si="0"/>
        <v>11420</v>
      </c>
      <c r="H14" s="1">
        <f t="shared" si="1"/>
        <v>4568</v>
      </c>
      <c r="I14" s="1">
        <f t="shared" si="1"/>
        <v>1827.2000000000003</v>
      </c>
      <c r="J14" s="1">
        <f t="shared" si="1"/>
        <v>730.88000000000011</v>
      </c>
      <c r="K14" s="1">
        <f t="shared" si="1"/>
        <v>292.35200000000003</v>
      </c>
      <c r="L14" s="1">
        <f t="shared" si="2"/>
        <v>116.94080000000002</v>
      </c>
      <c r="M14" s="1"/>
      <c r="N14" s="1"/>
    </row>
    <row r="15" spans="1:14">
      <c r="A15" s="1">
        <v>13</v>
      </c>
      <c r="B15" s="1"/>
      <c r="C15" s="1"/>
      <c r="D15" s="1"/>
      <c r="E15" s="1"/>
      <c r="F15" s="1">
        <v>27890</v>
      </c>
      <c r="G15" s="1">
        <f t="shared" si="0"/>
        <v>11156</v>
      </c>
      <c r="H15" s="1">
        <f t="shared" si="1"/>
        <v>4462.4000000000005</v>
      </c>
      <c r="I15" s="1">
        <f t="shared" si="1"/>
        <v>1784.9600000000005</v>
      </c>
      <c r="J15" s="1">
        <f t="shared" si="1"/>
        <v>713.98400000000015</v>
      </c>
      <c r="K15" s="1">
        <f t="shared" si="1"/>
        <v>285.59360000000009</v>
      </c>
      <c r="L15" s="1">
        <f t="shared" si="2"/>
        <v>114.23744000000005</v>
      </c>
      <c r="M15" s="1"/>
      <c r="N15" s="1"/>
    </row>
    <row r="16" spans="1:14">
      <c r="A16" s="1">
        <v>14</v>
      </c>
      <c r="B16" s="1"/>
      <c r="C16" s="1"/>
      <c r="D16" s="1"/>
      <c r="E16" s="1"/>
      <c r="F16" s="1">
        <v>1450</v>
      </c>
      <c r="G16" s="1">
        <f t="shared" si="0"/>
        <v>580</v>
      </c>
      <c r="H16" s="1">
        <f t="shared" si="1"/>
        <v>232</v>
      </c>
      <c r="I16" s="1">
        <f t="shared" si="1"/>
        <v>92.800000000000011</v>
      </c>
      <c r="J16" s="1">
        <f t="shared" si="1"/>
        <v>37.120000000000005</v>
      </c>
      <c r="K16" s="1">
        <f t="shared" si="1"/>
        <v>14.848000000000003</v>
      </c>
      <c r="L16" s="1">
        <f t="shared" si="2"/>
        <v>5.9392000000000014</v>
      </c>
      <c r="M16" s="1"/>
      <c r="N16" s="1"/>
    </row>
    <row r="17" spans="1:14">
      <c r="A17" s="1">
        <v>15</v>
      </c>
      <c r="B17" s="1"/>
      <c r="C17" s="1"/>
      <c r="D17" s="1"/>
      <c r="E17" s="1"/>
      <c r="F17" s="1">
        <v>4350</v>
      </c>
      <c r="G17" s="1">
        <f t="shared" si="0"/>
        <v>1740</v>
      </c>
      <c r="H17" s="1">
        <f t="shared" si="1"/>
        <v>696</v>
      </c>
      <c r="I17" s="1">
        <f t="shared" si="1"/>
        <v>278.40000000000003</v>
      </c>
      <c r="J17" s="1">
        <f t="shared" si="1"/>
        <v>111.36000000000001</v>
      </c>
      <c r="K17" s="1">
        <f t="shared" si="1"/>
        <v>44.544000000000011</v>
      </c>
      <c r="L17" s="1">
        <f t="shared" si="2"/>
        <v>17.817600000000006</v>
      </c>
      <c r="M17" s="1"/>
      <c r="N17" s="1"/>
    </row>
    <row r="18" spans="1:14">
      <c r="A18" s="1">
        <v>16</v>
      </c>
      <c r="B18" s="1"/>
      <c r="C18" s="1"/>
      <c r="D18" s="1"/>
      <c r="E18" s="1"/>
      <c r="F18" s="1">
        <v>3600</v>
      </c>
      <c r="G18" s="1">
        <f t="shared" si="0"/>
        <v>1440</v>
      </c>
      <c r="H18" s="1">
        <f t="shared" si="1"/>
        <v>576</v>
      </c>
      <c r="I18" s="1">
        <f t="shared" si="1"/>
        <v>230.40000000000003</v>
      </c>
      <c r="J18" s="1">
        <f t="shared" si="1"/>
        <v>92.160000000000025</v>
      </c>
      <c r="K18" s="1">
        <f t="shared" si="1"/>
        <v>36.864000000000011</v>
      </c>
      <c r="L18" s="1">
        <f t="shared" si="2"/>
        <v>14.745600000000007</v>
      </c>
      <c r="M18" s="1"/>
      <c r="N18" s="1"/>
    </row>
    <row r="19" spans="1:14">
      <c r="A19" s="1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 t="s">
        <v>35</v>
      </c>
      <c r="N25" s="22">
        <f>SUM(N3:N24)</f>
        <v>38975.084351999998</v>
      </c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84"/>
  <sheetViews>
    <sheetView topLeftCell="M1" workbookViewId="0">
      <selection activeCell="F15" sqref="F15:R15"/>
    </sheetView>
  </sheetViews>
  <sheetFormatPr defaultRowHeight="15"/>
  <cols>
    <col min="2" max="2" width="23.5703125" customWidth="1"/>
    <col min="3" max="3" width="11.85546875" customWidth="1"/>
    <col min="4" max="4" width="12.28515625" customWidth="1"/>
    <col min="5" max="5" width="26.140625" customWidth="1"/>
    <col min="6" max="6" width="12.85546875" customWidth="1"/>
    <col min="7" max="7" width="9.85546875" customWidth="1"/>
    <col min="8" max="31" width="17.28515625" customWidth="1"/>
    <col min="32" max="32" width="15.5703125" customWidth="1"/>
    <col min="33" max="33" width="13.7109375" customWidth="1"/>
    <col min="34" max="34" width="17.140625" customWidth="1"/>
  </cols>
  <sheetData>
    <row r="1" spans="1:38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>
        <v>9</v>
      </c>
      <c r="AG1" s="6"/>
      <c r="AH1" s="6"/>
      <c r="AI1" s="6"/>
      <c r="AJ1" s="6"/>
    </row>
    <row r="2" spans="1:38" s="4" customFormat="1" ht="45">
      <c r="A2" s="2" t="s">
        <v>0</v>
      </c>
      <c r="B2" s="2" t="s">
        <v>1</v>
      </c>
      <c r="C2" s="2" t="s">
        <v>3</v>
      </c>
      <c r="D2" s="2" t="s">
        <v>4</v>
      </c>
      <c r="E2" s="2" t="s">
        <v>2</v>
      </c>
      <c r="F2" s="2" t="s">
        <v>5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>
        <v>13</v>
      </c>
      <c r="T2" s="2">
        <v>14</v>
      </c>
      <c r="U2" s="2">
        <v>15</v>
      </c>
      <c r="V2" s="2">
        <v>16</v>
      </c>
      <c r="W2" s="2">
        <v>17</v>
      </c>
      <c r="X2" s="2">
        <v>18</v>
      </c>
      <c r="Y2" s="2">
        <v>19</v>
      </c>
      <c r="Z2" s="2">
        <v>20</v>
      </c>
      <c r="AA2" s="2">
        <v>21</v>
      </c>
      <c r="AB2" s="2">
        <v>22</v>
      </c>
      <c r="AC2" s="2">
        <v>23</v>
      </c>
      <c r="AD2" s="2">
        <v>24</v>
      </c>
      <c r="AE2" s="2">
        <v>25</v>
      </c>
      <c r="AF2" s="3" t="s">
        <v>6</v>
      </c>
      <c r="AG2" s="2" t="s">
        <v>7</v>
      </c>
      <c r="AH2" s="2" t="s">
        <v>8</v>
      </c>
      <c r="AI2" s="5"/>
      <c r="AJ2" s="5"/>
      <c r="AK2" s="5"/>
      <c r="AL2" s="5"/>
    </row>
    <row r="3" spans="1:38" s="19" customFormat="1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>
        <v>16</v>
      </c>
      <c r="AG3" s="12">
        <v>17</v>
      </c>
      <c r="AH3" s="12">
        <v>18</v>
      </c>
      <c r="AI3" s="8"/>
      <c r="AJ3" s="8"/>
      <c r="AK3" s="8"/>
      <c r="AL3" s="8"/>
    </row>
    <row r="4" spans="1:38">
      <c r="A4" s="1">
        <v>1</v>
      </c>
      <c r="B4" s="1" t="s">
        <v>33</v>
      </c>
      <c r="C4" s="1">
        <v>2</v>
      </c>
      <c r="D4" s="20">
        <v>35154</v>
      </c>
      <c r="E4" s="21" t="s">
        <v>34</v>
      </c>
      <c r="F4" s="1">
        <v>10500</v>
      </c>
      <c r="G4" s="22">
        <f>(F4-(F4*0.1))</f>
        <v>9450</v>
      </c>
      <c r="H4" s="22">
        <f>(G4-(G4*0.1))</f>
        <v>8505</v>
      </c>
      <c r="I4" s="22">
        <f t="shared" ref="I4:O16" si="0">(H4-(H4*0.1))</f>
        <v>7654.5</v>
      </c>
      <c r="J4" s="22">
        <f t="shared" si="0"/>
        <v>6889.05</v>
      </c>
      <c r="K4" s="22">
        <f t="shared" si="0"/>
        <v>6200.1450000000004</v>
      </c>
      <c r="L4" s="22">
        <f t="shared" si="0"/>
        <v>5580.1305000000002</v>
      </c>
      <c r="M4" s="22">
        <f t="shared" si="0"/>
        <v>5022.1174499999997</v>
      </c>
      <c r="N4" s="22">
        <f t="shared" si="0"/>
        <v>4519.9057050000001</v>
      </c>
      <c r="O4" s="22">
        <f t="shared" si="0"/>
        <v>4067.9151345</v>
      </c>
      <c r="P4" s="22">
        <f t="shared" ref="P4:P16" si="1">(O4-(O4*0.1))</f>
        <v>3661.1236210500001</v>
      </c>
      <c r="Q4" s="22">
        <f t="shared" ref="Q4:Q16" si="2">(P4-(P4*0.1))</f>
        <v>3295.011258945</v>
      </c>
      <c r="R4" s="22">
        <f t="shared" ref="R4:R16" si="3">(Q4-(Q4*0.1))</f>
        <v>2965.5101330504999</v>
      </c>
      <c r="S4" s="22">
        <f t="shared" ref="S4:S16" si="4">(R4-(R4*0.1))</f>
        <v>2668.9591197454502</v>
      </c>
      <c r="T4" s="22">
        <f t="shared" ref="T4:T16" si="5">(S4-(S4*0.1))</f>
        <v>2402.0632077709051</v>
      </c>
      <c r="U4" s="22">
        <f t="shared" ref="U4:U16" si="6">(T4-(T4*0.1))</f>
        <v>2161.8568869938144</v>
      </c>
      <c r="V4" s="22">
        <f t="shared" ref="V4:V16" si="7">(U4-(U4*0.1))</f>
        <v>1945.671198294433</v>
      </c>
      <c r="W4" s="22">
        <f t="shared" ref="W4:W16" si="8">(V4-(V4*0.1))</f>
        <v>1751.1040784649897</v>
      </c>
      <c r="X4" s="22">
        <f t="shared" ref="X4:Y16" si="9">(W4-(W4*0.1))</f>
        <v>1575.9936706184908</v>
      </c>
      <c r="Y4" s="22">
        <f t="shared" ref="Y4" si="10">(X4-(X4*0.1))</f>
        <v>1418.3943035566417</v>
      </c>
      <c r="Z4" s="22">
        <f t="shared" ref="Z4" si="11">(Y4-(Y4*0.1))</f>
        <v>1276.5548732009775</v>
      </c>
      <c r="AA4" s="22">
        <f t="shared" ref="AA4" si="12">(Z4-(Z4*0.1))</f>
        <v>1148.8993858808797</v>
      </c>
      <c r="AB4" s="22">
        <f t="shared" ref="AB4" si="13">(AA4-(AA4*0.1))</f>
        <v>1034.0094472927917</v>
      </c>
      <c r="AC4" s="22">
        <f t="shared" ref="AC4" si="14">(AB4-(AB4*0.1))</f>
        <v>930.6085025635125</v>
      </c>
      <c r="AD4" s="22">
        <f t="shared" ref="AD4" si="15">(AC4-(AC4*0.1))</f>
        <v>837.54765230716123</v>
      </c>
      <c r="AE4" s="22">
        <f t="shared" ref="AE4" si="16">(AD4-(AD4*0.1))</f>
        <v>753.79288707644514</v>
      </c>
      <c r="AF4" s="22">
        <f t="shared" ref="AF4" si="17">(AE4-(AE4*0.1))</f>
        <v>678.41359836880065</v>
      </c>
      <c r="AG4" s="1">
        <v>10500</v>
      </c>
      <c r="AH4" s="22">
        <f>AF4*C4</f>
        <v>1356.8271967376013</v>
      </c>
      <c r="AI4" s="6"/>
      <c r="AJ4" s="6"/>
      <c r="AK4" s="6"/>
      <c r="AL4" s="6"/>
    </row>
    <row r="5" spans="1:38">
      <c r="A5" s="1"/>
      <c r="B5" s="1"/>
      <c r="C5" s="1"/>
      <c r="D5" s="2"/>
      <c r="E5" s="1"/>
      <c r="F5" s="1">
        <v>51571</v>
      </c>
      <c r="G5" s="22">
        <f t="shared" ref="G5:G16" si="18">(F5-(F5*0.1))</f>
        <v>46413.9</v>
      </c>
      <c r="H5" s="22">
        <f t="shared" ref="H5" si="19">(G5-(G5*0.1))</f>
        <v>41772.51</v>
      </c>
      <c r="I5" s="22">
        <f t="shared" si="0"/>
        <v>37595.259000000005</v>
      </c>
      <c r="J5" s="22">
        <f t="shared" si="0"/>
        <v>33835.733100000005</v>
      </c>
      <c r="K5" s="22">
        <f t="shared" si="0"/>
        <v>30452.159790000005</v>
      </c>
      <c r="L5" s="22">
        <f t="shared" si="0"/>
        <v>27406.943811000005</v>
      </c>
      <c r="M5" s="22">
        <f t="shared" si="0"/>
        <v>24666.249429900003</v>
      </c>
      <c r="N5" s="22">
        <f t="shared" si="0"/>
        <v>22199.624486910001</v>
      </c>
      <c r="O5" s="22">
        <f t="shared" si="0"/>
        <v>19979.662038219001</v>
      </c>
      <c r="P5" s="22">
        <f t="shared" si="1"/>
        <v>17981.695834397102</v>
      </c>
      <c r="Q5" s="22">
        <f t="shared" si="2"/>
        <v>16183.526250957391</v>
      </c>
      <c r="R5" s="22">
        <f t="shared" si="3"/>
        <v>14565.173625861651</v>
      </c>
      <c r="S5" s="22">
        <f t="shared" si="4"/>
        <v>13108.656263275487</v>
      </c>
      <c r="T5" s="22">
        <f t="shared" si="5"/>
        <v>11797.790636947939</v>
      </c>
      <c r="U5" s="22">
        <f t="shared" si="6"/>
        <v>10618.011573253145</v>
      </c>
      <c r="V5" s="22">
        <f t="shared" si="7"/>
        <v>9556.2104159278297</v>
      </c>
      <c r="W5" s="22">
        <f t="shared" si="8"/>
        <v>8600.5893743350462</v>
      </c>
      <c r="X5" s="22">
        <f t="shared" si="9"/>
        <v>7740.5304369015412</v>
      </c>
      <c r="Y5" s="22"/>
      <c r="Z5" s="22"/>
      <c r="AA5" s="22"/>
      <c r="AB5" s="22"/>
      <c r="AC5" s="22"/>
      <c r="AD5" s="22"/>
      <c r="AE5" s="22"/>
      <c r="AF5" s="22"/>
      <c r="AG5" s="1"/>
      <c r="AH5" s="1"/>
      <c r="AI5" s="6"/>
      <c r="AJ5" s="6"/>
      <c r="AK5" s="6"/>
      <c r="AL5" s="6"/>
    </row>
    <row r="6" spans="1:38">
      <c r="A6" s="1"/>
      <c r="B6" s="1"/>
      <c r="C6" s="1"/>
      <c r="D6" s="1"/>
      <c r="E6" s="1"/>
      <c r="F6" s="1">
        <v>25750</v>
      </c>
      <c r="G6" s="22">
        <f t="shared" si="18"/>
        <v>23175</v>
      </c>
      <c r="H6" s="22">
        <f t="shared" ref="H6" si="20">(G6-(G6*0.1))</f>
        <v>20857.5</v>
      </c>
      <c r="I6" s="22">
        <f t="shared" si="0"/>
        <v>18771.75</v>
      </c>
      <c r="J6" s="22">
        <f t="shared" si="0"/>
        <v>16894.575000000001</v>
      </c>
      <c r="K6" s="22">
        <f t="shared" si="0"/>
        <v>15205.1175</v>
      </c>
      <c r="L6" s="22">
        <f t="shared" si="0"/>
        <v>13684.605750000001</v>
      </c>
      <c r="M6" s="22">
        <f t="shared" si="0"/>
        <v>12316.145175000001</v>
      </c>
      <c r="N6" s="22">
        <f t="shared" si="0"/>
        <v>11084.530657500001</v>
      </c>
      <c r="O6" s="22">
        <f t="shared" si="0"/>
        <v>9976.0775917500014</v>
      </c>
      <c r="P6" s="22">
        <f t="shared" si="1"/>
        <v>8978.4698325750014</v>
      </c>
      <c r="Q6" s="22">
        <f t="shared" si="2"/>
        <v>8080.6228493175013</v>
      </c>
      <c r="R6" s="22">
        <f t="shared" si="3"/>
        <v>7272.5605643857507</v>
      </c>
      <c r="S6" s="22">
        <f t="shared" si="4"/>
        <v>6545.3045079471758</v>
      </c>
      <c r="T6" s="22">
        <f t="shared" si="5"/>
        <v>5890.7740571524582</v>
      </c>
      <c r="U6" s="22">
        <f t="shared" si="6"/>
        <v>5301.6966514372125</v>
      </c>
      <c r="V6" s="22">
        <f t="shared" si="7"/>
        <v>4771.5269862934911</v>
      </c>
      <c r="W6" s="22">
        <f t="shared" si="8"/>
        <v>4294.3742876641418</v>
      </c>
      <c r="X6" s="22">
        <f t="shared" si="9"/>
        <v>3864.9368588977277</v>
      </c>
      <c r="Y6" s="22">
        <f t="shared" ref="Y6:AF6" si="21">(X6-(X6*0.1))</f>
        <v>3478.443173007955</v>
      </c>
      <c r="Z6" s="22">
        <f t="shared" si="21"/>
        <v>3130.5988557071596</v>
      </c>
      <c r="AA6" s="22">
        <f t="shared" si="21"/>
        <v>2817.5389701364438</v>
      </c>
      <c r="AB6" s="22">
        <f t="shared" si="21"/>
        <v>2535.7850731227995</v>
      </c>
      <c r="AC6" s="22">
        <f t="shared" si="21"/>
        <v>2282.2065658105194</v>
      </c>
      <c r="AD6" s="22">
        <f t="shared" si="21"/>
        <v>2053.9859092294673</v>
      </c>
      <c r="AE6" s="22">
        <f t="shared" si="21"/>
        <v>1848.5873183065205</v>
      </c>
      <c r="AF6" s="22">
        <f t="shared" si="21"/>
        <v>1663.7285864758685</v>
      </c>
      <c r="AG6" s="1"/>
      <c r="AH6" s="1"/>
      <c r="AI6" s="6"/>
      <c r="AJ6" s="6"/>
      <c r="AK6" s="6"/>
      <c r="AL6" s="6"/>
    </row>
    <row r="7" spans="1:38">
      <c r="A7" s="1"/>
      <c r="B7" s="1"/>
      <c r="C7" s="1"/>
      <c r="D7" s="1"/>
      <c r="E7" s="1"/>
      <c r="F7" s="1">
        <v>4250</v>
      </c>
      <c r="G7" s="22">
        <f t="shared" si="18"/>
        <v>3825</v>
      </c>
      <c r="H7" s="22">
        <f t="shared" ref="H7:H16" si="22">(G7-(G7*0.1))</f>
        <v>3442.5</v>
      </c>
      <c r="I7" s="22">
        <f t="shared" si="0"/>
        <v>3098.25</v>
      </c>
      <c r="J7" s="22">
        <f t="shared" si="0"/>
        <v>2788.4250000000002</v>
      </c>
      <c r="K7" s="22">
        <f t="shared" si="0"/>
        <v>2509.5825</v>
      </c>
      <c r="L7" s="22">
        <f t="shared" si="0"/>
        <v>2258.6242499999998</v>
      </c>
      <c r="M7" s="22">
        <f t="shared" si="0"/>
        <v>2032.7618249999998</v>
      </c>
      <c r="N7" s="22">
        <f t="shared" si="0"/>
        <v>1829.4856424999998</v>
      </c>
      <c r="O7" s="22">
        <f t="shared" si="0"/>
        <v>1646.5370782499999</v>
      </c>
      <c r="P7" s="22">
        <f t="shared" si="1"/>
        <v>1481.8833704249998</v>
      </c>
      <c r="Q7" s="22">
        <f t="shared" si="2"/>
        <v>1333.6950333824998</v>
      </c>
      <c r="R7" s="22">
        <f t="shared" si="3"/>
        <v>1200.3255300442497</v>
      </c>
      <c r="S7" s="22">
        <f t="shared" si="4"/>
        <v>1080.2929770398248</v>
      </c>
      <c r="T7" s="22">
        <f t="shared" si="5"/>
        <v>972.26367933584231</v>
      </c>
      <c r="U7" s="22">
        <f t="shared" si="6"/>
        <v>875.03731140225807</v>
      </c>
      <c r="V7" s="22">
        <f t="shared" si="7"/>
        <v>787.53358026203227</v>
      </c>
      <c r="W7" s="22">
        <f t="shared" si="8"/>
        <v>708.780222235829</v>
      </c>
      <c r="X7" s="22">
        <f t="shared" si="9"/>
        <v>637.90220001224611</v>
      </c>
      <c r="Y7" s="22">
        <f t="shared" ref="Y7:Z7" si="23">(X7-(X7*0.1))</f>
        <v>574.1119800110215</v>
      </c>
      <c r="Z7" s="22">
        <f t="shared" si="23"/>
        <v>516.70078200991929</v>
      </c>
      <c r="AA7" s="22"/>
      <c r="AB7" s="22"/>
      <c r="AC7" s="22"/>
      <c r="AD7" s="22"/>
      <c r="AE7" s="22"/>
      <c r="AF7" s="22"/>
      <c r="AG7" s="1"/>
      <c r="AH7" s="1"/>
      <c r="AI7" s="6"/>
      <c r="AJ7" s="6"/>
      <c r="AK7" s="6"/>
      <c r="AL7" s="6"/>
    </row>
    <row r="8" spans="1:38">
      <c r="A8" s="1"/>
      <c r="B8" s="1"/>
      <c r="C8" s="1"/>
      <c r="D8" s="1"/>
      <c r="E8" s="1"/>
      <c r="F8" s="1">
        <v>3930</v>
      </c>
      <c r="G8" s="22">
        <f t="shared" si="18"/>
        <v>3537</v>
      </c>
      <c r="H8" s="22">
        <f t="shared" si="22"/>
        <v>3183.3</v>
      </c>
      <c r="I8" s="22">
        <f t="shared" si="0"/>
        <v>2864.9700000000003</v>
      </c>
      <c r="J8" s="22">
        <f t="shared" si="0"/>
        <v>2578.4730000000004</v>
      </c>
      <c r="K8" s="22">
        <f t="shared" si="0"/>
        <v>2320.6257000000005</v>
      </c>
      <c r="L8" s="22">
        <f t="shared" si="0"/>
        <v>2088.5631300000005</v>
      </c>
      <c r="M8" s="22">
        <f t="shared" si="0"/>
        <v>1879.7068170000005</v>
      </c>
      <c r="N8" s="22">
        <f t="shared" si="0"/>
        <v>1691.7361353000003</v>
      </c>
      <c r="O8" s="22">
        <f t="shared" si="0"/>
        <v>1522.5625217700003</v>
      </c>
      <c r="P8" s="22">
        <f t="shared" si="1"/>
        <v>1370.3062695930003</v>
      </c>
      <c r="Q8" s="22">
        <f t="shared" si="2"/>
        <v>1233.2756426337003</v>
      </c>
      <c r="R8" s="22">
        <f t="shared" si="3"/>
        <v>1109.9480783703302</v>
      </c>
      <c r="S8" s="22">
        <f t="shared" si="4"/>
        <v>998.9532705332972</v>
      </c>
      <c r="T8" s="22">
        <f t="shared" si="5"/>
        <v>899.05794347996743</v>
      </c>
      <c r="U8" s="22">
        <f t="shared" si="6"/>
        <v>809.15214913197065</v>
      </c>
      <c r="V8" s="22">
        <f t="shared" si="7"/>
        <v>728.23693421877351</v>
      </c>
      <c r="W8" s="22">
        <f t="shared" si="8"/>
        <v>655.41324079689616</v>
      </c>
      <c r="X8" s="22">
        <f t="shared" si="9"/>
        <v>589.87191671720655</v>
      </c>
      <c r="Y8" s="22">
        <f t="shared" si="9"/>
        <v>530.88472504548588</v>
      </c>
      <c r="Z8" s="22"/>
      <c r="AA8" s="22"/>
      <c r="AB8" s="22"/>
      <c r="AC8" s="22"/>
      <c r="AD8" s="22"/>
      <c r="AE8" s="22"/>
      <c r="AF8" s="22"/>
      <c r="AG8" s="1"/>
      <c r="AH8" s="1"/>
      <c r="AI8" s="6"/>
      <c r="AJ8" s="6"/>
      <c r="AK8" s="6"/>
      <c r="AL8" s="6"/>
    </row>
    <row r="9" spans="1:38">
      <c r="A9" s="1"/>
      <c r="B9" s="1"/>
      <c r="C9" s="1"/>
      <c r="D9" s="1"/>
      <c r="E9" s="1"/>
      <c r="F9" s="1">
        <v>3050</v>
      </c>
      <c r="G9" s="1">
        <f t="shared" si="18"/>
        <v>2745</v>
      </c>
      <c r="H9" s="1">
        <f t="shared" si="22"/>
        <v>2470.5</v>
      </c>
      <c r="I9" s="1">
        <f t="shared" si="0"/>
        <v>2223.4499999999998</v>
      </c>
      <c r="J9" s="1">
        <f t="shared" si="0"/>
        <v>2001.1049999999998</v>
      </c>
      <c r="K9" s="1">
        <f t="shared" si="0"/>
        <v>1800.9944999999998</v>
      </c>
      <c r="L9" s="1">
        <f t="shared" si="0"/>
        <v>1620.8950499999999</v>
      </c>
      <c r="M9" s="1">
        <f t="shared" si="0"/>
        <v>1458.8055449999999</v>
      </c>
      <c r="N9" s="1">
        <f t="shared" si="0"/>
        <v>1312.9249904999999</v>
      </c>
      <c r="O9" s="1">
        <f t="shared" si="0"/>
        <v>1181.6324914499999</v>
      </c>
      <c r="P9" s="1">
        <f t="shared" si="1"/>
        <v>1063.4692423049999</v>
      </c>
      <c r="Q9" s="1">
        <f t="shared" si="2"/>
        <v>957.12231807449984</v>
      </c>
      <c r="R9" s="1">
        <f t="shared" si="3"/>
        <v>861.41008626704979</v>
      </c>
      <c r="S9" s="1">
        <f t="shared" si="4"/>
        <v>775.26907764034479</v>
      </c>
      <c r="T9" s="1">
        <f t="shared" si="5"/>
        <v>697.7421698763103</v>
      </c>
      <c r="U9" s="1">
        <f t="shared" si="6"/>
        <v>627.96795288867929</v>
      </c>
      <c r="V9" s="1">
        <f t="shared" si="7"/>
        <v>565.17115759981141</v>
      </c>
      <c r="W9" s="1">
        <f t="shared" si="8"/>
        <v>508.65404183983026</v>
      </c>
      <c r="X9" s="1">
        <f t="shared" si="9"/>
        <v>457.7886376558472</v>
      </c>
      <c r="Y9" s="1">
        <f t="shared" ref="Y9:Y16" si="24">(X9-(X9*0.1))</f>
        <v>412.00977389026247</v>
      </c>
      <c r="Z9" s="1">
        <f t="shared" ref="Z9" si="25">(Y9-(Y9*0.1))</f>
        <v>370.8087965012362</v>
      </c>
      <c r="AA9" s="1">
        <f t="shared" ref="AA9" si="26">(Z9-(Z9*0.1))</f>
        <v>333.72791685111258</v>
      </c>
      <c r="AB9" s="1"/>
      <c r="AC9" s="1"/>
      <c r="AD9" s="1"/>
      <c r="AE9" s="1"/>
      <c r="AF9" s="1"/>
      <c r="AG9" s="1"/>
      <c r="AH9" s="1"/>
      <c r="AI9" s="6"/>
      <c r="AJ9" s="6"/>
      <c r="AK9" s="6"/>
      <c r="AL9" s="6"/>
    </row>
    <row r="10" spans="1:38">
      <c r="A10" s="1"/>
      <c r="B10" s="1"/>
      <c r="C10" s="1"/>
      <c r="D10" s="1"/>
      <c r="E10" s="1"/>
      <c r="F10" s="1">
        <v>7500</v>
      </c>
      <c r="G10" s="1">
        <f t="shared" si="18"/>
        <v>6750</v>
      </c>
      <c r="H10" s="1">
        <f t="shared" si="22"/>
        <v>6075</v>
      </c>
      <c r="I10" s="1">
        <f t="shared" si="0"/>
        <v>5467.5</v>
      </c>
      <c r="J10" s="1">
        <f t="shared" si="0"/>
        <v>4920.75</v>
      </c>
      <c r="K10" s="1">
        <f t="shared" si="0"/>
        <v>4428.6750000000002</v>
      </c>
      <c r="L10" s="1">
        <f t="shared" si="0"/>
        <v>3985.8074999999999</v>
      </c>
      <c r="M10" s="1">
        <f t="shared" si="0"/>
        <v>3587.2267499999998</v>
      </c>
      <c r="N10" s="1">
        <f t="shared" si="0"/>
        <v>3228.5040749999998</v>
      </c>
      <c r="O10" s="1">
        <f t="shared" si="0"/>
        <v>2905.6536674999998</v>
      </c>
      <c r="P10" s="1">
        <f t="shared" si="1"/>
        <v>2615.0883007499997</v>
      </c>
      <c r="Q10" s="1">
        <f t="shared" si="2"/>
        <v>2353.5794706749998</v>
      </c>
      <c r="R10" s="1">
        <f t="shared" si="3"/>
        <v>2118.2215236074999</v>
      </c>
      <c r="S10" s="1">
        <f t="shared" si="4"/>
        <v>1906.39937124675</v>
      </c>
      <c r="T10" s="1">
        <f t="shared" si="5"/>
        <v>1715.7594341220749</v>
      </c>
      <c r="U10" s="1">
        <f t="shared" si="6"/>
        <v>1544.1834907098673</v>
      </c>
      <c r="V10" s="1">
        <f t="shared" si="7"/>
        <v>1389.7651416388806</v>
      </c>
      <c r="W10" s="1">
        <f t="shared" si="8"/>
        <v>1250.7886274749926</v>
      </c>
      <c r="X10" s="1">
        <f t="shared" si="9"/>
        <v>1125.7097647274934</v>
      </c>
      <c r="Y10" s="1">
        <f t="shared" si="24"/>
        <v>1013.138788254744</v>
      </c>
      <c r="Z10" s="1"/>
      <c r="AA10" s="1"/>
      <c r="AB10" s="1"/>
      <c r="AC10" s="1"/>
      <c r="AD10" s="1"/>
      <c r="AE10" s="1"/>
      <c r="AF10" s="1"/>
      <c r="AG10" s="1"/>
      <c r="AH10" s="1"/>
      <c r="AI10" s="6"/>
      <c r="AJ10" s="6"/>
      <c r="AK10" s="6"/>
      <c r="AL10" s="6"/>
    </row>
    <row r="11" spans="1:38">
      <c r="A11" s="1"/>
      <c r="B11" s="1"/>
      <c r="C11" s="1"/>
      <c r="D11" s="1"/>
      <c r="E11" s="1"/>
      <c r="F11" s="1">
        <v>5777</v>
      </c>
      <c r="G11" s="1">
        <f t="shared" si="18"/>
        <v>5199.3</v>
      </c>
      <c r="H11" s="1">
        <f t="shared" si="22"/>
        <v>4679.37</v>
      </c>
      <c r="I11" s="1">
        <f t="shared" si="0"/>
        <v>4211.433</v>
      </c>
      <c r="J11" s="1">
        <f t="shared" si="0"/>
        <v>3790.2896999999998</v>
      </c>
      <c r="K11" s="1">
        <f t="shared" si="0"/>
        <v>3411.26073</v>
      </c>
      <c r="L11" s="1">
        <f t="shared" si="0"/>
        <v>3070.1346570000001</v>
      </c>
      <c r="M11" s="1">
        <f t="shared" si="0"/>
        <v>2763.1211913000002</v>
      </c>
      <c r="N11" s="1">
        <f t="shared" si="0"/>
        <v>2486.80907217</v>
      </c>
      <c r="O11" s="1">
        <f t="shared" si="0"/>
        <v>2238.1281649530001</v>
      </c>
      <c r="P11" s="1">
        <f t="shared" si="1"/>
        <v>2014.3153484577001</v>
      </c>
      <c r="Q11" s="1">
        <f t="shared" si="2"/>
        <v>1812.88381361193</v>
      </c>
      <c r="R11" s="1">
        <f t="shared" si="3"/>
        <v>1631.5954322507371</v>
      </c>
      <c r="S11" s="1">
        <f t="shared" si="4"/>
        <v>1468.4358890256633</v>
      </c>
      <c r="T11" s="1">
        <f t="shared" si="5"/>
        <v>1321.5923001230969</v>
      </c>
      <c r="U11" s="1">
        <f t="shared" si="6"/>
        <v>1189.4330701107872</v>
      </c>
      <c r="V11" s="1">
        <f t="shared" si="7"/>
        <v>1070.4897630997084</v>
      </c>
      <c r="W11" s="1">
        <f t="shared" si="8"/>
        <v>963.44078678973756</v>
      </c>
      <c r="X11" s="1">
        <f t="shared" si="9"/>
        <v>867.09670811076376</v>
      </c>
      <c r="Y11" s="1">
        <f t="shared" si="24"/>
        <v>780.38703729968734</v>
      </c>
      <c r="Z11" s="1"/>
      <c r="AA11" s="1"/>
      <c r="AB11" s="1"/>
      <c r="AC11" s="1"/>
      <c r="AD11" s="1"/>
      <c r="AE11" s="1"/>
      <c r="AF11" s="1"/>
      <c r="AG11" s="1"/>
      <c r="AH11" s="1"/>
      <c r="AI11" s="6"/>
      <c r="AJ11" s="6"/>
      <c r="AK11" s="6"/>
      <c r="AL11" s="6"/>
    </row>
    <row r="12" spans="1:38">
      <c r="A12" s="1"/>
      <c r="B12" s="1"/>
      <c r="C12" s="1"/>
      <c r="D12" s="1"/>
      <c r="E12" s="1"/>
      <c r="F12" s="1">
        <v>8500</v>
      </c>
      <c r="G12" s="1">
        <f t="shared" si="18"/>
        <v>7650</v>
      </c>
      <c r="H12" s="1">
        <f t="shared" si="22"/>
        <v>6885</v>
      </c>
      <c r="I12" s="1">
        <f t="shared" si="0"/>
        <v>6196.5</v>
      </c>
      <c r="J12" s="1">
        <f t="shared" si="0"/>
        <v>5576.85</v>
      </c>
      <c r="K12" s="1">
        <f t="shared" si="0"/>
        <v>5019.165</v>
      </c>
      <c r="L12" s="1">
        <f t="shared" si="0"/>
        <v>4517.2484999999997</v>
      </c>
      <c r="M12" s="1">
        <f t="shared" si="0"/>
        <v>4065.5236499999996</v>
      </c>
      <c r="N12" s="1">
        <f t="shared" si="0"/>
        <v>3658.9712849999996</v>
      </c>
      <c r="O12" s="1">
        <f t="shared" si="0"/>
        <v>3293.0741564999998</v>
      </c>
      <c r="P12" s="1">
        <f t="shared" si="1"/>
        <v>2963.7667408499997</v>
      </c>
      <c r="Q12" s="1">
        <f t="shared" si="2"/>
        <v>2667.3900667649996</v>
      </c>
      <c r="R12" s="1">
        <f t="shared" si="3"/>
        <v>2400.6510600884994</v>
      </c>
      <c r="S12" s="1">
        <f t="shared" si="4"/>
        <v>2160.5859540796496</v>
      </c>
      <c r="T12" s="1">
        <f t="shared" si="5"/>
        <v>1944.5273586716846</v>
      </c>
      <c r="U12" s="1">
        <f t="shared" si="6"/>
        <v>1750.0746228045161</v>
      </c>
      <c r="V12" s="1">
        <f t="shared" si="7"/>
        <v>1575.0671605240645</v>
      </c>
      <c r="W12" s="1">
        <f t="shared" si="8"/>
        <v>1417.560444471658</v>
      </c>
      <c r="X12" s="1">
        <f t="shared" si="9"/>
        <v>1275.8044000244922</v>
      </c>
      <c r="Y12" s="1">
        <f t="shared" si="24"/>
        <v>1148.223960022043</v>
      </c>
      <c r="Z12" s="1"/>
      <c r="AA12" s="1"/>
      <c r="AB12" s="1"/>
      <c r="AC12" s="1"/>
      <c r="AD12" s="1"/>
      <c r="AE12" s="1"/>
      <c r="AF12" s="1"/>
      <c r="AG12" s="1"/>
      <c r="AH12" s="1"/>
      <c r="AI12" s="6"/>
      <c r="AJ12" s="6"/>
      <c r="AK12" s="6"/>
      <c r="AL12" s="6"/>
    </row>
    <row r="13" spans="1:38">
      <c r="A13" s="1"/>
      <c r="B13" s="1"/>
      <c r="C13" s="1"/>
      <c r="D13" s="1"/>
      <c r="E13" s="1"/>
      <c r="F13" s="1">
        <v>1900</v>
      </c>
      <c r="G13" s="1">
        <f t="shared" si="18"/>
        <v>1710</v>
      </c>
      <c r="H13" s="1">
        <f t="shared" si="22"/>
        <v>1539</v>
      </c>
      <c r="I13" s="1">
        <f t="shared" si="0"/>
        <v>1385.1</v>
      </c>
      <c r="J13" s="1">
        <f t="shared" si="0"/>
        <v>1246.5899999999999</v>
      </c>
      <c r="K13" s="1">
        <f t="shared" si="0"/>
        <v>1121.931</v>
      </c>
      <c r="L13" s="1">
        <f t="shared" si="0"/>
        <v>1009.7379000000001</v>
      </c>
      <c r="M13" s="1">
        <f t="shared" si="0"/>
        <v>908.76411000000007</v>
      </c>
      <c r="N13" s="1">
        <f t="shared" si="0"/>
        <v>817.88769900000011</v>
      </c>
      <c r="O13" s="1">
        <f t="shared" si="0"/>
        <v>736.09892910000008</v>
      </c>
      <c r="P13" s="1">
        <f t="shared" si="1"/>
        <v>662.48903619000009</v>
      </c>
      <c r="Q13" s="1">
        <f t="shared" si="2"/>
        <v>596.24013257100012</v>
      </c>
      <c r="R13" s="1">
        <f t="shared" si="3"/>
        <v>536.61611931390007</v>
      </c>
      <c r="S13" s="1">
        <f t="shared" si="4"/>
        <v>482.95450738251009</v>
      </c>
      <c r="T13" s="1">
        <f t="shared" si="5"/>
        <v>434.65905664425907</v>
      </c>
      <c r="U13" s="1">
        <f t="shared" si="6"/>
        <v>391.19315097983315</v>
      </c>
      <c r="V13" s="1">
        <f t="shared" si="7"/>
        <v>352.07383588184985</v>
      </c>
      <c r="W13" s="1">
        <f t="shared" si="8"/>
        <v>316.86645229366485</v>
      </c>
      <c r="X13" s="1">
        <f t="shared" si="9"/>
        <v>285.17980706429836</v>
      </c>
      <c r="Y13" s="1">
        <f t="shared" si="24"/>
        <v>256.66182635786851</v>
      </c>
      <c r="Z13" s="1"/>
      <c r="AA13" s="1"/>
      <c r="AB13" s="1"/>
      <c r="AC13" s="1"/>
      <c r="AD13" s="1"/>
      <c r="AE13" s="1"/>
      <c r="AF13" s="1"/>
      <c r="AG13" s="1"/>
      <c r="AH13" s="1"/>
      <c r="AI13" s="6"/>
      <c r="AJ13" s="6"/>
      <c r="AK13" s="6"/>
      <c r="AL13" s="6"/>
    </row>
    <row r="14" spans="1:38">
      <c r="A14" s="1"/>
      <c r="B14" s="1"/>
      <c r="C14" s="1"/>
      <c r="D14" s="1"/>
      <c r="E14" s="1"/>
      <c r="F14" s="1">
        <v>11510</v>
      </c>
      <c r="G14" s="1">
        <f t="shared" si="18"/>
        <v>10359</v>
      </c>
      <c r="H14" s="1">
        <f t="shared" si="22"/>
        <v>9323.1</v>
      </c>
      <c r="I14" s="1">
        <f t="shared" si="0"/>
        <v>8390.7900000000009</v>
      </c>
      <c r="J14" s="1">
        <f t="shared" si="0"/>
        <v>7551.7110000000011</v>
      </c>
      <c r="K14" s="1">
        <f t="shared" si="0"/>
        <v>6796.5399000000007</v>
      </c>
      <c r="L14" s="1">
        <f t="shared" si="0"/>
        <v>6116.8859100000009</v>
      </c>
      <c r="M14" s="1">
        <f t="shared" si="0"/>
        <v>5505.1973190000008</v>
      </c>
      <c r="N14" s="1">
        <f t="shared" si="0"/>
        <v>4954.6775871000009</v>
      </c>
      <c r="O14" s="1">
        <f t="shared" si="0"/>
        <v>4459.2098283900004</v>
      </c>
      <c r="P14" s="1">
        <f t="shared" si="1"/>
        <v>4013.2888455510001</v>
      </c>
      <c r="Q14" s="1">
        <f t="shared" si="2"/>
        <v>3611.9599609959</v>
      </c>
      <c r="R14" s="1">
        <f t="shared" si="3"/>
        <v>3250.76396489631</v>
      </c>
      <c r="S14" s="1">
        <f t="shared" si="4"/>
        <v>2925.687568406679</v>
      </c>
      <c r="T14" s="1">
        <f t="shared" si="5"/>
        <v>2633.1188115660111</v>
      </c>
      <c r="U14" s="1">
        <f t="shared" si="6"/>
        <v>2369.8069304094101</v>
      </c>
      <c r="V14" s="1">
        <f t="shared" si="7"/>
        <v>2132.8262373684693</v>
      </c>
      <c r="W14" s="1">
        <f t="shared" si="8"/>
        <v>1919.5436136316223</v>
      </c>
      <c r="X14" s="1">
        <f t="shared" si="9"/>
        <v>1727.5892522684601</v>
      </c>
      <c r="Y14" s="1">
        <f t="shared" si="24"/>
        <v>1554.8303270416141</v>
      </c>
      <c r="Z14" s="1"/>
      <c r="AA14" s="1"/>
      <c r="AB14" s="1"/>
      <c r="AC14" s="1"/>
      <c r="AD14" s="1"/>
      <c r="AE14" s="1"/>
      <c r="AF14" s="1"/>
      <c r="AG14" s="1"/>
      <c r="AH14" s="1"/>
      <c r="AI14" s="6"/>
      <c r="AJ14" s="6"/>
      <c r="AK14" s="6"/>
      <c r="AL14" s="6"/>
    </row>
    <row r="15" spans="1:38">
      <c r="A15" s="1"/>
      <c r="B15" s="1"/>
      <c r="C15" s="1"/>
      <c r="D15" s="1"/>
      <c r="E15" s="1"/>
      <c r="F15" s="36">
        <v>9500</v>
      </c>
      <c r="G15" s="36">
        <f t="shared" si="18"/>
        <v>8550</v>
      </c>
      <c r="H15" s="36">
        <f t="shared" si="22"/>
        <v>7695</v>
      </c>
      <c r="I15" s="36">
        <f t="shared" si="0"/>
        <v>6925.5</v>
      </c>
      <c r="J15" s="36">
        <f t="shared" si="0"/>
        <v>6232.95</v>
      </c>
      <c r="K15" s="36">
        <f t="shared" si="0"/>
        <v>5609.6549999999997</v>
      </c>
      <c r="L15" s="36">
        <f t="shared" si="0"/>
        <v>5048.6894999999995</v>
      </c>
      <c r="M15" s="36">
        <f t="shared" si="0"/>
        <v>4543.8205499999995</v>
      </c>
      <c r="N15" s="36">
        <f t="shared" si="0"/>
        <v>4089.4384949999994</v>
      </c>
      <c r="O15" s="36">
        <f t="shared" si="0"/>
        <v>3680.4946454999995</v>
      </c>
      <c r="P15" s="36">
        <f t="shared" si="1"/>
        <v>3312.4451809499997</v>
      </c>
      <c r="Q15" s="36">
        <f t="shared" si="2"/>
        <v>2981.2006628549998</v>
      </c>
      <c r="R15" s="36">
        <f t="shared" si="3"/>
        <v>2683.0805965694999</v>
      </c>
      <c r="S15" s="1">
        <f t="shared" si="4"/>
        <v>2414.7725369125501</v>
      </c>
      <c r="T15" s="1">
        <f t="shared" si="5"/>
        <v>2173.295283221295</v>
      </c>
      <c r="U15" s="1">
        <f t="shared" si="6"/>
        <v>1955.9657548991654</v>
      </c>
      <c r="V15" s="1">
        <f t="shared" si="7"/>
        <v>1760.3691794092488</v>
      </c>
      <c r="W15" s="1">
        <f t="shared" si="8"/>
        <v>1584.3322614683238</v>
      </c>
      <c r="X15" s="1">
        <f t="shared" si="9"/>
        <v>1425.8990353214915</v>
      </c>
      <c r="Y15" s="1">
        <f t="shared" si="24"/>
        <v>1283.3091317893422</v>
      </c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</row>
    <row r="16" spans="1:38">
      <c r="A16" s="1"/>
      <c r="B16" s="1"/>
      <c r="C16" s="1"/>
      <c r="D16" s="1"/>
      <c r="E16" s="1"/>
      <c r="F16" s="36">
        <v>3830</v>
      </c>
      <c r="G16" s="36">
        <f t="shared" si="18"/>
        <v>3447</v>
      </c>
      <c r="H16" s="36">
        <f t="shared" si="22"/>
        <v>3102.3</v>
      </c>
      <c r="I16" s="36">
        <f t="shared" si="0"/>
        <v>2792.07</v>
      </c>
      <c r="J16" s="36">
        <f t="shared" si="0"/>
        <v>2512.8630000000003</v>
      </c>
      <c r="K16" s="36">
        <f t="shared" si="0"/>
        <v>2261.5767000000001</v>
      </c>
      <c r="L16" s="36">
        <f t="shared" si="0"/>
        <v>2035.41903</v>
      </c>
      <c r="M16" s="36">
        <f t="shared" si="0"/>
        <v>1831.877127</v>
      </c>
      <c r="N16" s="36">
        <f t="shared" si="0"/>
        <v>1648.6894143</v>
      </c>
      <c r="O16" s="36">
        <f t="shared" si="0"/>
        <v>1483.82047287</v>
      </c>
      <c r="P16" s="36">
        <f t="shared" si="1"/>
        <v>1335.438425583</v>
      </c>
      <c r="Q16" s="36">
        <f t="shared" si="2"/>
        <v>1201.8945830247001</v>
      </c>
      <c r="R16" s="36">
        <f t="shared" si="3"/>
        <v>1081.70512472223</v>
      </c>
      <c r="S16" s="36">
        <f t="shared" si="4"/>
        <v>973.53461225000706</v>
      </c>
      <c r="T16" s="36">
        <f t="shared" si="5"/>
        <v>876.18115102500633</v>
      </c>
      <c r="U16" s="36">
        <f t="shared" si="6"/>
        <v>788.56303592250572</v>
      </c>
      <c r="V16" s="36">
        <f t="shared" si="7"/>
        <v>709.70673233025514</v>
      </c>
      <c r="W16" s="36">
        <f t="shared" si="8"/>
        <v>638.7360590972296</v>
      </c>
      <c r="X16" s="36">
        <f t="shared" si="9"/>
        <v>574.86245318750662</v>
      </c>
      <c r="Y16" s="36">
        <f t="shared" si="24"/>
        <v>517.37620786875596</v>
      </c>
      <c r="Z16" s="36">
        <f t="shared" ref="Z16" si="27">(Y16-(Y16*0.1))</f>
        <v>465.63858708188036</v>
      </c>
      <c r="AA16" s="36">
        <f t="shared" ref="AA16" si="28">(Z16-(Z16*0.1))</f>
        <v>419.07472837369232</v>
      </c>
      <c r="AB16" s="36">
        <f t="shared" ref="AB16" si="29">(AA16-(AA16*0.1))</f>
        <v>377.16725553632307</v>
      </c>
      <c r="AC16" s="36">
        <f t="shared" ref="AC16" si="30">(AB16-(AB16*0.1))</f>
        <v>339.45052998269074</v>
      </c>
      <c r="AD16" s="36">
        <f t="shared" ref="AD16" si="31">(AC16-(AC16*0.1))</f>
        <v>305.50547698442165</v>
      </c>
      <c r="AE16" s="36">
        <f t="shared" ref="AE16:AF16" si="32">(AD16-(AD16*0.1))</f>
        <v>274.95492928597946</v>
      </c>
      <c r="AF16" s="36">
        <f t="shared" si="32"/>
        <v>247.45943635738152</v>
      </c>
      <c r="AG16" s="1"/>
      <c r="AH16" s="1"/>
      <c r="AI16" s="6"/>
      <c r="AJ16" s="6"/>
      <c r="AK16" s="6"/>
      <c r="AL16" s="6"/>
    </row>
    <row r="17" spans="1:3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6"/>
      <c r="AJ17" s="6"/>
      <c r="AK17" s="6"/>
      <c r="AL17" s="6"/>
    </row>
    <row r="18" spans="1:3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6"/>
      <c r="AJ18" s="6"/>
      <c r="AK18" s="6"/>
      <c r="AL18" s="6"/>
    </row>
    <row r="19" spans="1:3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"/>
      <c r="AJ19" s="6"/>
      <c r="AK19" s="6"/>
      <c r="AL19" s="6"/>
    </row>
    <row r="20" spans="1:3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6"/>
      <c r="AJ20" s="6"/>
      <c r="AK20" s="6"/>
      <c r="AL20" s="6"/>
    </row>
    <row r="21" spans="1:3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"/>
      <c r="AJ21" s="6"/>
      <c r="AK21" s="6"/>
      <c r="AL21" s="6"/>
    </row>
    <row r="22" spans="1:3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"/>
      <c r="AJ22" s="6"/>
      <c r="AK22" s="6"/>
      <c r="AL22" s="6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"/>
      <c r="AJ23" s="6"/>
      <c r="AK23" s="6"/>
      <c r="AL23" s="6"/>
    </row>
    <row r="24" spans="1:3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"/>
      <c r="AJ24" s="6"/>
      <c r="AK24" s="6"/>
      <c r="AL24" s="6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  <c r="AJ25" s="6"/>
      <c r="AK25" s="6"/>
      <c r="AL25" s="6"/>
    </row>
    <row r="26" spans="1:3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22"/>
      <c r="AI26" s="6"/>
      <c r="AJ26" s="6"/>
      <c r="AK26" s="6"/>
      <c r="AL26" s="6"/>
    </row>
    <row r="27" spans="1:3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6"/>
      <c r="AJ27" s="6"/>
      <c r="AK27" s="6"/>
      <c r="AL27" s="6"/>
    </row>
    <row r="28" spans="1:38">
      <c r="A28" s="6"/>
      <c r="B28" s="6"/>
      <c r="C28" s="6"/>
      <c r="D28" s="6"/>
      <c r="E28" s="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>
      <c r="A29" s="6"/>
      <c r="B29" s="6"/>
      <c r="C29" s="6"/>
      <c r="D29" s="6"/>
      <c r="E29" s="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>
      <c r="A30" s="6"/>
      <c r="B30" s="6"/>
      <c r="C30" s="6"/>
      <c r="D30" s="6"/>
      <c r="E30" s="6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>
      <c r="A31" s="6"/>
      <c r="B31" s="6"/>
      <c r="C31" s="6"/>
      <c r="D31" s="6"/>
      <c r="E31" s="6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>
      <c r="A32" s="6"/>
      <c r="B32" s="6"/>
      <c r="C32" s="6"/>
      <c r="D32" s="6"/>
      <c r="E32" s="6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6"/>
      <c r="AH32" s="6"/>
      <c r="AI32" s="6"/>
      <c r="AJ32" s="6"/>
      <c r="AK32" s="6"/>
      <c r="AL32" s="6"/>
    </row>
    <row r="33" spans="1:38">
      <c r="A33" s="6"/>
      <c r="B33" s="6"/>
      <c r="C33" s="6"/>
      <c r="D33" s="6"/>
      <c r="E33" s="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>
      <c r="A34" s="6"/>
      <c r="B34" s="6"/>
      <c r="C34" s="6"/>
      <c r="D34" s="6"/>
      <c r="E34" s="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6"/>
      <c r="AF34" s="6"/>
      <c r="AG34" s="6"/>
      <c r="AH34" s="6"/>
      <c r="AI34" s="6"/>
      <c r="AJ34" s="6"/>
      <c r="AK34" s="6"/>
      <c r="AL34" s="6"/>
    </row>
    <row r="35" spans="1:38">
      <c r="A35" s="6"/>
      <c r="B35" s="6"/>
      <c r="C35" s="6"/>
      <c r="D35" s="6"/>
      <c r="E35" s="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s="10" customFormat="1" ht="18.75">
      <c r="A36" s="9"/>
      <c r="B36" s="9" t="s">
        <v>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4" customFormat="1" ht="60">
      <c r="A37" s="2" t="s">
        <v>0</v>
      </c>
      <c r="B37" s="2" t="s">
        <v>10</v>
      </c>
      <c r="C37" s="2" t="s">
        <v>11</v>
      </c>
      <c r="D37" s="11" t="s">
        <v>12</v>
      </c>
      <c r="E37" s="2" t="s">
        <v>16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s="4" customFormat="1">
      <c r="A38" s="2">
        <v>1</v>
      </c>
      <c r="B38" s="2">
        <v>2</v>
      </c>
      <c r="C38" s="2">
        <v>3</v>
      </c>
      <c r="D38" s="11">
        <v>4</v>
      </c>
      <c r="E38" s="18">
        <v>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>
      <c r="A39" s="13">
        <v>1</v>
      </c>
      <c r="B39" s="14" t="s">
        <v>13</v>
      </c>
      <c r="C39" s="13" t="s">
        <v>14</v>
      </c>
      <c r="D39" s="13" t="s">
        <v>15</v>
      </c>
      <c r="E39" s="37" t="s">
        <v>31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>
      <c r="A40" s="13">
        <v>2</v>
      </c>
      <c r="B40" s="15" t="s">
        <v>17</v>
      </c>
      <c r="C40" s="13" t="s">
        <v>14</v>
      </c>
      <c r="D40" s="13" t="s">
        <v>15</v>
      </c>
      <c r="E40" s="3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75">
      <c r="A41" s="13">
        <v>3</v>
      </c>
      <c r="B41" s="14" t="s">
        <v>21</v>
      </c>
      <c r="C41" s="13" t="s">
        <v>14</v>
      </c>
      <c r="D41" s="13" t="s">
        <v>15</v>
      </c>
      <c r="E41" s="3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>
      <c r="A42" s="13">
        <v>4</v>
      </c>
      <c r="B42" s="14" t="s">
        <v>22</v>
      </c>
      <c r="C42" s="13" t="s">
        <v>14</v>
      </c>
      <c r="D42" s="13" t="s">
        <v>15</v>
      </c>
      <c r="E42" s="3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>
      <c r="A43" s="13">
        <v>5</v>
      </c>
      <c r="B43" s="14" t="s">
        <v>23</v>
      </c>
      <c r="C43" s="13" t="s">
        <v>14</v>
      </c>
      <c r="D43" s="13" t="s">
        <v>15</v>
      </c>
      <c r="E43" s="3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45">
      <c r="A44" s="13">
        <v>6</v>
      </c>
      <c r="B44" s="14" t="s">
        <v>24</v>
      </c>
      <c r="C44" s="13" t="s">
        <v>18</v>
      </c>
      <c r="D44" s="16" t="s">
        <v>20</v>
      </c>
      <c r="E44" s="3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30">
      <c r="A45" s="13">
        <v>7</v>
      </c>
      <c r="B45" s="14" t="s">
        <v>25</v>
      </c>
      <c r="C45" s="13" t="s">
        <v>14</v>
      </c>
      <c r="D45" s="13" t="s">
        <v>15</v>
      </c>
      <c r="E45" s="3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30">
      <c r="A46" s="13">
        <v>8</v>
      </c>
      <c r="B46" s="14" t="s">
        <v>26</v>
      </c>
      <c r="C46" s="13" t="s">
        <v>14</v>
      </c>
      <c r="D46" s="13" t="s">
        <v>15</v>
      </c>
      <c r="E46" s="3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30">
      <c r="A47" s="13">
        <v>9</v>
      </c>
      <c r="B47" s="14" t="s">
        <v>27</v>
      </c>
      <c r="C47" s="13" t="s">
        <v>14</v>
      </c>
      <c r="D47" s="13" t="s">
        <v>15</v>
      </c>
      <c r="E47" s="3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30">
      <c r="A48" s="13">
        <v>10</v>
      </c>
      <c r="B48" s="14" t="s">
        <v>28</v>
      </c>
      <c r="C48" s="13" t="s">
        <v>14</v>
      </c>
      <c r="D48" s="13" t="s">
        <v>15</v>
      </c>
      <c r="E48" s="3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55.5" customHeight="1">
      <c r="A49" s="13">
        <v>11</v>
      </c>
      <c r="B49" s="14" t="s">
        <v>29</v>
      </c>
      <c r="C49" s="13" t="s">
        <v>19</v>
      </c>
      <c r="D49" s="13" t="s">
        <v>30</v>
      </c>
      <c r="E49" s="17" t="s">
        <v>32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6"/>
      <c r="AL52" s="6"/>
    </row>
    <row r="53" spans="1:3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>
      <c r="A55" s="6"/>
      <c r="B55" s="6" t="s">
        <v>36</v>
      </c>
      <c r="C55" s="6">
        <v>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>
      <c r="A56" s="6"/>
      <c r="B56" s="6" t="s">
        <v>37</v>
      </c>
      <c r="C56" s="6">
        <v>4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>
      <c r="A57" s="6"/>
      <c r="B57" s="6" t="s">
        <v>38</v>
      </c>
      <c r="C57" s="6">
        <v>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>
      <c r="A58" s="6"/>
      <c r="B58" s="23" t="s">
        <v>39</v>
      </c>
      <c r="C58" s="23">
        <v>6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>
      <c r="A59" s="6"/>
      <c r="B59" s="23" t="s">
        <v>40</v>
      </c>
      <c r="C59" s="23">
        <v>8</v>
      </c>
      <c r="D59" s="24" t="s">
        <v>45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>
      <c r="A60" s="6"/>
      <c r="B60" s="23" t="s">
        <v>41</v>
      </c>
      <c r="C60" s="23">
        <v>4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>
      <c r="A61" s="6"/>
      <c r="B61" s="23" t="s">
        <v>42</v>
      </c>
      <c r="C61" s="23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>
      <c r="A62" s="6"/>
      <c r="B62" s="23" t="s">
        <v>43</v>
      </c>
      <c r="C62" s="23">
        <v>1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>
      <c r="A63" s="6"/>
      <c r="B63" s="23" t="s">
        <v>44</v>
      </c>
      <c r="C63" s="23">
        <v>1</v>
      </c>
      <c r="D63" s="6" t="s">
        <v>46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</sheetData>
  <mergeCells count="1">
    <mergeCell ref="E39:E4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84"/>
  <sheetViews>
    <sheetView topLeftCell="J1" workbookViewId="0">
      <selection activeCell="F16" sqref="F16:R16"/>
    </sheetView>
  </sheetViews>
  <sheetFormatPr defaultRowHeight="15"/>
  <cols>
    <col min="2" max="2" width="23.5703125" customWidth="1"/>
    <col min="3" max="3" width="11.85546875" customWidth="1"/>
    <col min="4" max="4" width="12.28515625" customWidth="1"/>
    <col min="5" max="5" width="26.140625" customWidth="1"/>
    <col min="6" max="6" width="12.85546875" customWidth="1"/>
    <col min="7" max="7" width="9.85546875" customWidth="1"/>
    <col min="8" max="31" width="17.28515625" customWidth="1"/>
    <col min="32" max="32" width="15.5703125" customWidth="1"/>
    <col min="33" max="33" width="13.7109375" customWidth="1"/>
    <col min="34" max="34" width="17.140625" customWidth="1"/>
  </cols>
  <sheetData>
    <row r="1" spans="1:38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>
        <v>9</v>
      </c>
      <c r="AG1" s="6"/>
      <c r="AH1" s="6"/>
      <c r="AI1" s="6"/>
      <c r="AJ1" s="6"/>
    </row>
    <row r="2" spans="1:38" s="4" customFormat="1" ht="45">
      <c r="A2" s="2" t="s">
        <v>0</v>
      </c>
      <c r="B2" s="2" t="s">
        <v>1</v>
      </c>
      <c r="C2" s="2" t="s">
        <v>3</v>
      </c>
      <c r="D2" s="2" t="s">
        <v>4</v>
      </c>
      <c r="E2" s="2" t="s">
        <v>2</v>
      </c>
      <c r="F2" s="2" t="s">
        <v>5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>
        <v>13</v>
      </c>
      <c r="T2" s="2">
        <v>14</v>
      </c>
      <c r="U2" s="2">
        <v>15</v>
      </c>
      <c r="V2" s="2">
        <v>16</v>
      </c>
      <c r="W2" s="2">
        <v>17</v>
      </c>
      <c r="X2" s="2">
        <v>18</v>
      </c>
      <c r="Y2" s="2">
        <v>19</v>
      </c>
      <c r="Z2" s="2">
        <v>20</v>
      </c>
      <c r="AA2" s="2">
        <v>21</v>
      </c>
      <c r="AB2" s="2">
        <v>22</v>
      </c>
      <c r="AC2" s="2">
        <v>23</v>
      </c>
      <c r="AD2" s="2">
        <v>24</v>
      </c>
      <c r="AE2" s="2">
        <v>25</v>
      </c>
      <c r="AF2" s="3" t="s">
        <v>6</v>
      </c>
      <c r="AG2" s="2" t="s">
        <v>7</v>
      </c>
      <c r="AH2" s="2" t="s">
        <v>8</v>
      </c>
      <c r="AI2" s="5"/>
      <c r="AJ2" s="5"/>
      <c r="AK2" s="5"/>
      <c r="AL2" s="5"/>
    </row>
    <row r="3" spans="1:38" s="19" customFormat="1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>
        <v>16</v>
      </c>
      <c r="AG3" s="12">
        <v>17</v>
      </c>
      <c r="AH3" s="12">
        <v>18</v>
      </c>
      <c r="AI3" s="8"/>
      <c r="AJ3" s="8"/>
      <c r="AK3" s="8"/>
      <c r="AL3" s="8"/>
    </row>
    <row r="4" spans="1:38">
      <c r="A4" s="1">
        <v>1</v>
      </c>
      <c r="B4" s="1" t="s">
        <v>33</v>
      </c>
      <c r="C4" s="1">
        <v>2</v>
      </c>
      <c r="D4" s="20">
        <v>35154</v>
      </c>
      <c r="E4" s="21" t="s">
        <v>34</v>
      </c>
      <c r="F4" s="1">
        <v>10500</v>
      </c>
      <c r="G4" s="22">
        <f>(F4-(F4*0.1))</f>
        <v>9450</v>
      </c>
      <c r="H4" s="22">
        <f>(G4-(G4*0.1))</f>
        <v>8505</v>
      </c>
      <c r="I4" s="22">
        <f t="shared" ref="I4:X16" si="0">(H4-(H4*0.1))</f>
        <v>7654.5</v>
      </c>
      <c r="J4" s="22">
        <f t="shared" si="0"/>
        <v>6889.05</v>
      </c>
      <c r="K4" s="22">
        <f t="shared" si="0"/>
        <v>6200.1450000000004</v>
      </c>
      <c r="L4" s="22">
        <f t="shared" si="0"/>
        <v>5580.1305000000002</v>
      </c>
      <c r="M4" s="22">
        <f t="shared" si="0"/>
        <v>5022.1174499999997</v>
      </c>
      <c r="N4" s="22">
        <f t="shared" si="0"/>
        <v>4519.9057050000001</v>
      </c>
      <c r="O4" s="22">
        <f t="shared" si="0"/>
        <v>4067.9151345</v>
      </c>
      <c r="P4" s="22">
        <f t="shared" si="0"/>
        <v>3661.1236210500001</v>
      </c>
      <c r="Q4" s="22">
        <f t="shared" si="0"/>
        <v>3295.011258945</v>
      </c>
      <c r="R4" s="22">
        <f t="shared" si="0"/>
        <v>2965.5101330504999</v>
      </c>
      <c r="S4" s="22">
        <f t="shared" si="0"/>
        <v>2668.9591197454502</v>
      </c>
      <c r="T4" s="22">
        <f t="shared" si="0"/>
        <v>2402.0632077709051</v>
      </c>
      <c r="U4" s="22">
        <f t="shared" si="0"/>
        <v>2161.8568869938144</v>
      </c>
      <c r="V4" s="22">
        <f t="shared" si="0"/>
        <v>1945.671198294433</v>
      </c>
      <c r="W4" s="22">
        <f t="shared" si="0"/>
        <v>1751.1040784649897</v>
      </c>
      <c r="X4" s="22">
        <f t="shared" si="0"/>
        <v>1575.9936706184908</v>
      </c>
      <c r="Y4" s="22">
        <f t="shared" ref="Y4:AF4" si="1">(X4-(X4*0.1))</f>
        <v>1418.3943035566417</v>
      </c>
      <c r="Z4" s="22">
        <f t="shared" si="1"/>
        <v>1276.5548732009775</v>
      </c>
      <c r="AA4" s="22">
        <f t="shared" si="1"/>
        <v>1148.8993858808797</v>
      </c>
      <c r="AB4" s="22">
        <f t="shared" si="1"/>
        <v>1034.0094472927917</v>
      </c>
      <c r="AC4" s="22">
        <f t="shared" si="1"/>
        <v>930.6085025635125</v>
      </c>
      <c r="AD4" s="22">
        <f t="shared" si="1"/>
        <v>837.54765230716123</v>
      </c>
      <c r="AE4" s="22">
        <f t="shared" si="1"/>
        <v>753.79288707644514</v>
      </c>
      <c r="AF4" s="22">
        <f t="shared" si="1"/>
        <v>678.41359836880065</v>
      </c>
      <c r="AG4" s="1">
        <v>10500</v>
      </c>
      <c r="AH4" s="22">
        <f>AF4*C4</f>
        <v>1356.8271967376013</v>
      </c>
      <c r="AI4" s="6"/>
      <c r="AJ4" s="6"/>
      <c r="AK4" s="6"/>
      <c r="AL4" s="6"/>
    </row>
    <row r="5" spans="1:38">
      <c r="A5" s="1"/>
      <c r="B5" s="1"/>
      <c r="C5" s="1"/>
      <c r="D5" s="2"/>
      <c r="E5" s="1"/>
      <c r="F5" s="1">
        <v>51571</v>
      </c>
      <c r="G5" s="22">
        <f t="shared" ref="G5:H16" si="2">(F5-(F5*0.1))</f>
        <v>46413.9</v>
      </c>
      <c r="H5" s="22">
        <f t="shared" si="2"/>
        <v>41772.51</v>
      </c>
      <c r="I5" s="22">
        <f t="shared" si="0"/>
        <v>37595.259000000005</v>
      </c>
      <c r="J5" s="22">
        <f t="shared" si="0"/>
        <v>33835.733100000005</v>
      </c>
      <c r="K5" s="22">
        <f t="shared" si="0"/>
        <v>30452.159790000005</v>
      </c>
      <c r="L5" s="22">
        <f t="shared" si="0"/>
        <v>27406.943811000005</v>
      </c>
      <c r="M5" s="22">
        <f t="shared" si="0"/>
        <v>24666.249429900003</v>
      </c>
      <c r="N5" s="22">
        <f t="shared" si="0"/>
        <v>22199.624486910001</v>
      </c>
      <c r="O5" s="22">
        <f t="shared" si="0"/>
        <v>19979.662038219001</v>
      </c>
      <c r="P5" s="22">
        <f t="shared" si="0"/>
        <v>17981.695834397102</v>
      </c>
      <c r="Q5" s="22">
        <f t="shared" si="0"/>
        <v>16183.526250957391</v>
      </c>
      <c r="R5" s="22">
        <f t="shared" si="0"/>
        <v>14565.173625861651</v>
      </c>
      <c r="S5" s="22">
        <f t="shared" si="0"/>
        <v>13108.656263275487</v>
      </c>
      <c r="T5" s="22">
        <f t="shared" si="0"/>
        <v>11797.790636947939</v>
      </c>
      <c r="U5" s="22">
        <f t="shared" si="0"/>
        <v>10618.011573253145</v>
      </c>
      <c r="V5" s="22">
        <f t="shared" si="0"/>
        <v>9556.2104159278297</v>
      </c>
      <c r="W5" s="22">
        <f t="shared" si="0"/>
        <v>8600.5893743350462</v>
      </c>
      <c r="X5" s="22">
        <f t="shared" si="0"/>
        <v>7740.5304369015412</v>
      </c>
      <c r="Y5" s="22"/>
      <c r="Z5" s="22"/>
      <c r="AA5" s="22"/>
      <c r="AB5" s="22"/>
      <c r="AC5" s="22"/>
      <c r="AD5" s="22"/>
      <c r="AE5" s="22"/>
      <c r="AF5" s="22"/>
      <c r="AG5" s="1"/>
      <c r="AH5" s="1"/>
      <c r="AI5" s="6"/>
      <c r="AJ5" s="6"/>
      <c r="AK5" s="6"/>
      <c r="AL5" s="6"/>
    </row>
    <row r="6" spans="1:38">
      <c r="A6" s="1"/>
      <c r="B6" s="1"/>
      <c r="C6" s="1"/>
      <c r="D6" s="1"/>
      <c r="E6" s="1"/>
      <c r="F6" s="1">
        <v>25750</v>
      </c>
      <c r="G6" s="22">
        <f t="shared" si="2"/>
        <v>23175</v>
      </c>
      <c r="H6" s="22">
        <f t="shared" si="2"/>
        <v>20857.5</v>
      </c>
      <c r="I6" s="22">
        <f t="shared" si="0"/>
        <v>18771.75</v>
      </c>
      <c r="J6" s="22">
        <f t="shared" si="0"/>
        <v>16894.575000000001</v>
      </c>
      <c r="K6" s="22">
        <f t="shared" si="0"/>
        <v>15205.1175</v>
      </c>
      <c r="L6" s="22">
        <f t="shared" si="0"/>
        <v>13684.605750000001</v>
      </c>
      <c r="M6" s="22">
        <f t="shared" si="0"/>
        <v>12316.145175000001</v>
      </c>
      <c r="N6" s="22">
        <f t="shared" si="0"/>
        <v>11084.530657500001</v>
      </c>
      <c r="O6" s="22">
        <f t="shared" si="0"/>
        <v>9976.0775917500014</v>
      </c>
      <c r="P6" s="22">
        <f t="shared" si="0"/>
        <v>8978.4698325750014</v>
      </c>
      <c r="Q6" s="22">
        <f t="shared" si="0"/>
        <v>8080.6228493175013</v>
      </c>
      <c r="R6" s="22">
        <f t="shared" si="0"/>
        <v>7272.5605643857507</v>
      </c>
      <c r="S6" s="22">
        <f t="shared" si="0"/>
        <v>6545.3045079471758</v>
      </c>
      <c r="T6" s="22">
        <f t="shared" si="0"/>
        <v>5890.7740571524582</v>
      </c>
      <c r="U6" s="22">
        <f t="shared" si="0"/>
        <v>5301.6966514372125</v>
      </c>
      <c r="V6" s="22">
        <f t="shared" si="0"/>
        <v>4771.5269862934911</v>
      </c>
      <c r="W6" s="22">
        <f t="shared" si="0"/>
        <v>4294.3742876641418</v>
      </c>
      <c r="X6" s="22">
        <f t="shared" si="0"/>
        <v>3864.9368588977277</v>
      </c>
      <c r="Y6" s="22">
        <f t="shared" ref="X6:AF16" si="3">(X6-(X6*0.1))</f>
        <v>3478.443173007955</v>
      </c>
      <c r="Z6" s="22">
        <f t="shared" si="3"/>
        <v>3130.5988557071596</v>
      </c>
      <c r="AA6" s="22">
        <f t="shared" si="3"/>
        <v>2817.5389701364438</v>
      </c>
      <c r="AB6" s="22">
        <f t="shared" si="3"/>
        <v>2535.7850731227995</v>
      </c>
      <c r="AC6" s="22">
        <f t="shared" si="3"/>
        <v>2282.2065658105194</v>
      </c>
      <c r="AD6" s="22">
        <f t="shared" si="3"/>
        <v>2053.9859092294673</v>
      </c>
      <c r="AE6" s="22">
        <f t="shared" si="3"/>
        <v>1848.5873183065205</v>
      </c>
      <c r="AF6" s="22">
        <f t="shared" si="3"/>
        <v>1663.7285864758685</v>
      </c>
      <c r="AG6" s="1"/>
      <c r="AH6" s="1"/>
      <c r="AI6" s="6"/>
      <c r="AJ6" s="6"/>
      <c r="AK6" s="6"/>
      <c r="AL6" s="6"/>
    </row>
    <row r="7" spans="1:38">
      <c r="A7" s="1"/>
      <c r="B7" s="1"/>
      <c r="C7" s="1"/>
      <c r="D7" s="1"/>
      <c r="E7" s="1"/>
      <c r="F7" s="1">
        <v>4250</v>
      </c>
      <c r="G7" s="22">
        <f t="shared" si="2"/>
        <v>3825</v>
      </c>
      <c r="H7" s="22">
        <f t="shared" si="2"/>
        <v>3442.5</v>
      </c>
      <c r="I7" s="22">
        <f t="shared" si="0"/>
        <v>3098.25</v>
      </c>
      <c r="J7" s="22">
        <f t="shared" si="0"/>
        <v>2788.4250000000002</v>
      </c>
      <c r="K7" s="22">
        <f t="shared" si="0"/>
        <v>2509.5825</v>
      </c>
      <c r="L7" s="22">
        <f t="shared" si="0"/>
        <v>2258.6242499999998</v>
      </c>
      <c r="M7" s="22">
        <f t="shared" si="0"/>
        <v>2032.7618249999998</v>
      </c>
      <c r="N7" s="22">
        <f t="shared" si="0"/>
        <v>1829.4856424999998</v>
      </c>
      <c r="O7" s="22">
        <f t="shared" si="0"/>
        <v>1646.5370782499999</v>
      </c>
      <c r="P7" s="22">
        <f t="shared" si="0"/>
        <v>1481.8833704249998</v>
      </c>
      <c r="Q7" s="22">
        <f t="shared" si="0"/>
        <v>1333.6950333824998</v>
      </c>
      <c r="R7" s="22">
        <f t="shared" si="0"/>
        <v>1200.3255300442497</v>
      </c>
      <c r="S7" s="22">
        <f t="shared" si="0"/>
        <v>1080.2929770398248</v>
      </c>
      <c r="T7" s="22">
        <f t="shared" si="0"/>
        <v>972.26367933584231</v>
      </c>
      <c r="U7" s="22">
        <f t="shared" si="0"/>
        <v>875.03731140225807</v>
      </c>
      <c r="V7" s="22">
        <f t="shared" si="0"/>
        <v>787.53358026203227</v>
      </c>
      <c r="W7" s="22">
        <f t="shared" si="0"/>
        <v>708.780222235829</v>
      </c>
      <c r="X7" s="22">
        <f t="shared" si="0"/>
        <v>637.90220001224611</v>
      </c>
      <c r="Y7" s="22">
        <f t="shared" si="3"/>
        <v>574.1119800110215</v>
      </c>
      <c r="Z7" s="22">
        <f t="shared" si="3"/>
        <v>516.70078200991929</v>
      </c>
      <c r="AA7" s="22"/>
      <c r="AB7" s="22"/>
      <c r="AC7" s="22"/>
      <c r="AD7" s="22"/>
      <c r="AE7" s="22"/>
      <c r="AF7" s="22"/>
      <c r="AG7" s="1"/>
      <c r="AH7" s="1"/>
      <c r="AI7" s="6"/>
      <c r="AJ7" s="6"/>
      <c r="AK7" s="6"/>
      <c r="AL7" s="6"/>
    </row>
    <row r="8" spans="1:38">
      <c r="A8" s="1"/>
      <c r="B8" s="1"/>
      <c r="C8" s="1"/>
      <c r="D8" s="1"/>
      <c r="E8" s="1"/>
      <c r="F8" s="1">
        <v>3930</v>
      </c>
      <c r="G8" s="22">
        <f t="shared" si="2"/>
        <v>3537</v>
      </c>
      <c r="H8" s="22">
        <f t="shared" si="2"/>
        <v>3183.3</v>
      </c>
      <c r="I8" s="22">
        <f t="shared" si="0"/>
        <v>2864.9700000000003</v>
      </c>
      <c r="J8" s="22">
        <f t="shared" si="0"/>
        <v>2578.4730000000004</v>
      </c>
      <c r="K8" s="22">
        <f t="shared" si="0"/>
        <v>2320.6257000000005</v>
      </c>
      <c r="L8" s="22">
        <f t="shared" si="0"/>
        <v>2088.5631300000005</v>
      </c>
      <c r="M8" s="22">
        <f t="shared" si="0"/>
        <v>1879.7068170000005</v>
      </c>
      <c r="N8" s="22">
        <f t="shared" si="0"/>
        <v>1691.7361353000003</v>
      </c>
      <c r="O8" s="22">
        <f t="shared" si="0"/>
        <v>1522.5625217700003</v>
      </c>
      <c r="P8" s="22">
        <f t="shared" si="0"/>
        <v>1370.3062695930003</v>
      </c>
      <c r="Q8" s="22">
        <f t="shared" si="0"/>
        <v>1233.2756426337003</v>
      </c>
      <c r="R8" s="22">
        <f t="shared" si="0"/>
        <v>1109.9480783703302</v>
      </c>
      <c r="S8" s="22">
        <f t="shared" si="0"/>
        <v>998.9532705332972</v>
      </c>
      <c r="T8" s="22">
        <f t="shared" si="0"/>
        <v>899.05794347996743</v>
      </c>
      <c r="U8" s="22">
        <f t="shared" si="0"/>
        <v>809.15214913197065</v>
      </c>
      <c r="V8" s="22">
        <f t="shared" si="0"/>
        <v>728.23693421877351</v>
      </c>
      <c r="W8" s="22">
        <f t="shared" si="0"/>
        <v>655.41324079689616</v>
      </c>
      <c r="X8" s="22">
        <f t="shared" si="0"/>
        <v>589.87191671720655</v>
      </c>
      <c r="Y8" s="22">
        <f t="shared" si="3"/>
        <v>530.88472504548588</v>
      </c>
      <c r="Z8" s="22"/>
      <c r="AA8" s="22"/>
      <c r="AB8" s="22"/>
      <c r="AC8" s="22"/>
      <c r="AD8" s="22"/>
      <c r="AE8" s="22"/>
      <c r="AF8" s="22"/>
      <c r="AG8" s="1"/>
      <c r="AH8" s="1"/>
      <c r="AI8" s="6"/>
      <c r="AJ8" s="6"/>
      <c r="AK8" s="6"/>
      <c r="AL8" s="6"/>
    </row>
    <row r="9" spans="1:38">
      <c r="A9" s="1"/>
      <c r="B9" s="1"/>
      <c r="C9" s="1"/>
      <c r="D9" s="1"/>
      <c r="E9" s="1"/>
      <c r="F9" s="1">
        <v>3050</v>
      </c>
      <c r="G9" s="1">
        <f t="shared" si="2"/>
        <v>2745</v>
      </c>
      <c r="H9" s="1">
        <f t="shared" si="2"/>
        <v>2470.5</v>
      </c>
      <c r="I9" s="1">
        <f t="shared" si="0"/>
        <v>2223.4499999999998</v>
      </c>
      <c r="J9" s="1">
        <f t="shared" si="0"/>
        <v>2001.1049999999998</v>
      </c>
      <c r="K9" s="1">
        <f t="shared" si="0"/>
        <v>1800.9944999999998</v>
      </c>
      <c r="L9" s="1">
        <f t="shared" si="0"/>
        <v>1620.8950499999999</v>
      </c>
      <c r="M9" s="1">
        <f t="shared" si="0"/>
        <v>1458.8055449999999</v>
      </c>
      <c r="N9" s="1">
        <f t="shared" si="0"/>
        <v>1312.9249904999999</v>
      </c>
      <c r="O9" s="1">
        <f t="shared" si="0"/>
        <v>1181.6324914499999</v>
      </c>
      <c r="P9" s="1">
        <f t="shared" si="0"/>
        <v>1063.4692423049999</v>
      </c>
      <c r="Q9" s="1">
        <f t="shared" si="0"/>
        <v>957.12231807449984</v>
      </c>
      <c r="R9" s="1">
        <f t="shared" si="0"/>
        <v>861.41008626704979</v>
      </c>
      <c r="S9" s="1">
        <f t="shared" si="0"/>
        <v>775.26907764034479</v>
      </c>
      <c r="T9" s="1">
        <f t="shared" si="0"/>
        <v>697.7421698763103</v>
      </c>
      <c r="U9" s="1">
        <f t="shared" si="0"/>
        <v>627.96795288867929</v>
      </c>
      <c r="V9" s="1">
        <f t="shared" si="0"/>
        <v>565.17115759981141</v>
      </c>
      <c r="W9" s="1">
        <f t="shared" si="0"/>
        <v>508.65404183983026</v>
      </c>
      <c r="X9" s="1">
        <f t="shared" si="3"/>
        <v>457.7886376558472</v>
      </c>
      <c r="Y9" s="1">
        <f t="shared" si="3"/>
        <v>412.00977389026247</v>
      </c>
      <c r="Z9" s="1">
        <f t="shared" si="3"/>
        <v>370.8087965012362</v>
      </c>
      <c r="AA9" s="1">
        <f t="shared" si="3"/>
        <v>333.72791685111258</v>
      </c>
      <c r="AB9" s="1"/>
      <c r="AC9" s="1"/>
      <c r="AD9" s="1"/>
      <c r="AE9" s="1"/>
      <c r="AF9" s="1"/>
      <c r="AG9" s="1"/>
      <c r="AH9" s="1"/>
      <c r="AI9" s="6"/>
      <c r="AJ9" s="6"/>
      <c r="AK9" s="6"/>
      <c r="AL9" s="6"/>
    </row>
    <row r="10" spans="1:38">
      <c r="A10" s="1"/>
      <c r="B10" s="1"/>
      <c r="C10" s="1"/>
      <c r="D10" s="1"/>
      <c r="E10" s="1"/>
      <c r="F10" s="1">
        <v>7500</v>
      </c>
      <c r="G10" s="1">
        <f t="shared" si="2"/>
        <v>6750</v>
      </c>
      <c r="H10" s="1">
        <f t="shared" si="2"/>
        <v>6075</v>
      </c>
      <c r="I10" s="1">
        <f t="shared" si="0"/>
        <v>5467.5</v>
      </c>
      <c r="J10" s="1">
        <f t="shared" si="0"/>
        <v>4920.75</v>
      </c>
      <c r="K10" s="1">
        <f t="shared" si="0"/>
        <v>4428.6750000000002</v>
      </c>
      <c r="L10" s="1">
        <f t="shared" si="0"/>
        <v>3985.8074999999999</v>
      </c>
      <c r="M10" s="1">
        <f t="shared" si="0"/>
        <v>3587.2267499999998</v>
      </c>
      <c r="N10" s="1">
        <f t="shared" si="0"/>
        <v>3228.5040749999998</v>
      </c>
      <c r="O10" s="1">
        <f t="shared" si="0"/>
        <v>2905.6536674999998</v>
      </c>
      <c r="P10" s="1">
        <f t="shared" si="0"/>
        <v>2615.0883007499997</v>
      </c>
      <c r="Q10" s="1">
        <f t="shared" si="0"/>
        <v>2353.5794706749998</v>
      </c>
      <c r="R10" s="1">
        <f t="shared" si="0"/>
        <v>2118.2215236074999</v>
      </c>
      <c r="S10" s="1">
        <f t="shared" si="0"/>
        <v>1906.39937124675</v>
      </c>
      <c r="T10" s="1">
        <f t="shared" si="0"/>
        <v>1715.7594341220749</v>
      </c>
      <c r="U10" s="1">
        <f t="shared" si="0"/>
        <v>1544.1834907098673</v>
      </c>
      <c r="V10" s="1">
        <f t="shared" si="0"/>
        <v>1389.7651416388806</v>
      </c>
      <c r="W10" s="1">
        <f t="shared" si="0"/>
        <v>1250.7886274749926</v>
      </c>
      <c r="X10" s="1">
        <f t="shared" si="3"/>
        <v>1125.7097647274934</v>
      </c>
      <c r="Y10" s="1">
        <f t="shared" si="3"/>
        <v>1013.138788254744</v>
      </c>
      <c r="Z10" s="1"/>
      <c r="AA10" s="1"/>
      <c r="AB10" s="1"/>
      <c r="AC10" s="1"/>
      <c r="AD10" s="1"/>
      <c r="AE10" s="1"/>
      <c r="AF10" s="1"/>
      <c r="AG10" s="1"/>
      <c r="AH10" s="1"/>
      <c r="AI10" s="6"/>
      <c r="AJ10" s="6"/>
      <c r="AK10" s="6"/>
      <c r="AL10" s="6"/>
    </row>
    <row r="11" spans="1:38">
      <c r="A11" s="1"/>
      <c r="B11" s="1"/>
      <c r="C11" s="1"/>
      <c r="D11" s="1"/>
      <c r="E11" s="1"/>
      <c r="F11" s="1">
        <v>5777</v>
      </c>
      <c r="G11" s="1">
        <f t="shared" si="2"/>
        <v>5199.3</v>
      </c>
      <c r="H11" s="1">
        <f t="shared" si="2"/>
        <v>4679.37</v>
      </c>
      <c r="I11" s="1">
        <f t="shared" si="0"/>
        <v>4211.433</v>
      </c>
      <c r="J11" s="1">
        <f t="shared" si="0"/>
        <v>3790.2896999999998</v>
      </c>
      <c r="K11" s="1">
        <f t="shared" si="0"/>
        <v>3411.26073</v>
      </c>
      <c r="L11" s="1">
        <f t="shared" si="0"/>
        <v>3070.1346570000001</v>
      </c>
      <c r="M11" s="1">
        <f t="shared" si="0"/>
        <v>2763.1211913000002</v>
      </c>
      <c r="N11" s="1">
        <f t="shared" si="0"/>
        <v>2486.80907217</v>
      </c>
      <c r="O11" s="1">
        <f t="shared" si="0"/>
        <v>2238.1281649530001</v>
      </c>
      <c r="P11" s="1">
        <f t="shared" si="0"/>
        <v>2014.3153484577001</v>
      </c>
      <c r="Q11" s="1">
        <f t="shared" si="0"/>
        <v>1812.88381361193</v>
      </c>
      <c r="R11" s="1">
        <f t="shared" si="0"/>
        <v>1631.5954322507371</v>
      </c>
      <c r="S11" s="1">
        <f t="shared" si="0"/>
        <v>1468.4358890256633</v>
      </c>
      <c r="T11" s="1">
        <f t="shared" si="0"/>
        <v>1321.5923001230969</v>
      </c>
      <c r="U11" s="1">
        <f t="shared" si="0"/>
        <v>1189.4330701107872</v>
      </c>
      <c r="V11" s="1">
        <f t="shared" si="0"/>
        <v>1070.4897630997084</v>
      </c>
      <c r="W11" s="1">
        <f t="shared" si="0"/>
        <v>963.44078678973756</v>
      </c>
      <c r="X11" s="1">
        <f t="shared" si="3"/>
        <v>867.09670811076376</v>
      </c>
      <c r="Y11" s="1">
        <f t="shared" si="3"/>
        <v>780.38703729968734</v>
      </c>
      <c r="Z11" s="1"/>
      <c r="AA11" s="1"/>
      <c r="AB11" s="1"/>
      <c r="AC11" s="1"/>
      <c r="AD11" s="1"/>
      <c r="AE11" s="1"/>
      <c r="AF11" s="1"/>
      <c r="AG11" s="1"/>
      <c r="AH11" s="1"/>
      <c r="AI11" s="6"/>
      <c r="AJ11" s="6"/>
      <c r="AK11" s="6"/>
      <c r="AL11" s="6"/>
    </row>
    <row r="12" spans="1:38">
      <c r="A12" s="1"/>
      <c r="B12" s="1"/>
      <c r="C12" s="1"/>
      <c r="D12" s="1"/>
      <c r="E12" s="1"/>
      <c r="F12" s="1">
        <v>8500</v>
      </c>
      <c r="G12" s="1">
        <f t="shared" si="2"/>
        <v>7650</v>
      </c>
      <c r="H12" s="1">
        <f t="shared" si="2"/>
        <v>6885</v>
      </c>
      <c r="I12" s="1">
        <f t="shared" si="0"/>
        <v>6196.5</v>
      </c>
      <c r="J12" s="1">
        <f t="shared" si="0"/>
        <v>5576.85</v>
      </c>
      <c r="K12" s="1">
        <f t="shared" si="0"/>
        <v>5019.165</v>
      </c>
      <c r="L12" s="1">
        <f t="shared" si="0"/>
        <v>4517.2484999999997</v>
      </c>
      <c r="M12" s="1">
        <f t="shared" si="0"/>
        <v>4065.5236499999996</v>
      </c>
      <c r="N12" s="1">
        <f t="shared" si="0"/>
        <v>3658.9712849999996</v>
      </c>
      <c r="O12" s="1">
        <f t="shared" si="0"/>
        <v>3293.0741564999998</v>
      </c>
      <c r="P12" s="1">
        <f t="shared" si="0"/>
        <v>2963.7667408499997</v>
      </c>
      <c r="Q12" s="1">
        <f t="shared" si="0"/>
        <v>2667.3900667649996</v>
      </c>
      <c r="R12" s="1">
        <f t="shared" si="0"/>
        <v>2400.6510600884994</v>
      </c>
      <c r="S12" s="1">
        <f t="shared" si="0"/>
        <v>2160.5859540796496</v>
      </c>
      <c r="T12" s="1">
        <f t="shared" si="0"/>
        <v>1944.5273586716846</v>
      </c>
      <c r="U12" s="1">
        <f t="shared" si="0"/>
        <v>1750.0746228045161</v>
      </c>
      <c r="V12" s="1">
        <f t="shared" si="0"/>
        <v>1575.0671605240645</v>
      </c>
      <c r="W12" s="1">
        <f t="shared" si="0"/>
        <v>1417.560444471658</v>
      </c>
      <c r="X12" s="1">
        <f t="shared" si="3"/>
        <v>1275.8044000244922</v>
      </c>
      <c r="Y12" s="1">
        <f t="shared" si="3"/>
        <v>1148.223960022043</v>
      </c>
      <c r="Z12" s="1"/>
      <c r="AA12" s="1"/>
      <c r="AB12" s="1"/>
      <c r="AC12" s="1"/>
      <c r="AD12" s="1"/>
      <c r="AE12" s="1"/>
      <c r="AF12" s="1"/>
      <c r="AG12" s="1"/>
      <c r="AH12" s="1"/>
      <c r="AI12" s="6"/>
      <c r="AJ12" s="6"/>
      <c r="AK12" s="6"/>
      <c r="AL12" s="6"/>
    </row>
    <row r="13" spans="1:38">
      <c r="A13" s="1"/>
      <c r="B13" s="1"/>
      <c r="C13" s="1"/>
      <c r="D13" s="1"/>
      <c r="E13" s="1"/>
      <c r="F13" s="1">
        <v>1900</v>
      </c>
      <c r="G13" s="1">
        <f t="shared" si="2"/>
        <v>1710</v>
      </c>
      <c r="H13" s="1">
        <f t="shared" si="2"/>
        <v>1539</v>
      </c>
      <c r="I13" s="1">
        <f t="shared" si="0"/>
        <v>1385.1</v>
      </c>
      <c r="J13" s="1">
        <f t="shared" si="0"/>
        <v>1246.5899999999999</v>
      </c>
      <c r="K13" s="1">
        <f t="shared" si="0"/>
        <v>1121.931</v>
      </c>
      <c r="L13" s="1">
        <f t="shared" si="0"/>
        <v>1009.7379000000001</v>
      </c>
      <c r="M13" s="1">
        <f t="shared" si="0"/>
        <v>908.76411000000007</v>
      </c>
      <c r="N13" s="1">
        <f t="shared" si="0"/>
        <v>817.88769900000011</v>
      </c>
      <c r="O13" s="1">
        <f t="shared" si="0"/>
        <v>736.09892910000008</v>
      </c>
      <c r="P13" s="1">
        <f t="shared" si="0"/>
        <v>662.48903619000009</v>
      </c>
      <c r="Q13" s="1">
        <f t="shared" si="0"/>
        <v>596.24013257100012</v>
      </c>
      <c r="R13" s="1">
        <f t="shared" si="0"/>
        <v>536.61611931390007</v>
      </c>
      <c r="S13" s="1">
        <f t="shared" si="0"/>
        <v>482.95450738251009</v>
      </c>
      <c r="T13" s="1">
        <f t="shared" si="0"/>
        <v>434.65905664425907</v>
      </c>
      <c r="U13" s="1">
        <f t="shared" si="0"/>
        <v>391.19315097983315</v>
      </c>
      <c r="V13" s="1">
        <f t="shared" si="0"/>
        <v>352.07383588184985</v>
      </c>
      <c r="W13" s="1">
        <f t="shared" si="0"/>
        <v>316.86645229366485</v>
      </c>
      <c r="X13" s="1">
        <f t="shared" si="3"/>
        <v>285.17980706429836</v>
      </c>
      <c r="Y13" s="1">
        <f t="shared" si="3"/>
        <v>256.66182635786851</v>
      </c>
      <c r="Z13" s="1"/>
      <c r="AA13" s="1"/>
      <c r="AB13" s="1"/>
      <c r="AC13" s="1"/>
      <c r="AD13" s="1"/>
      <c r="AE13" s="1"/>
      <c r="AF13" s="1"/>
      <c r="AG13" s="1"/>
      <c r="AH13" s="1"/>
      <c r="AI13" s="6"/>
      <c r="AJ13" s="6"/>
      <c r="AK13" s="6"/>
      <c r="AL13" s="6"/>
    </row>
    <row r="14" spans="1:38">
      <c r="A14" s="1"/>
      <c r="B14" s="1"/>
      <c r="C14" s="1"/>
      <c r="D14" s="1"/>
      <c r="E14" s="1"/>
      <c r="F14" s="1">
        <v>11510</v>
      </c>
      <c r="G14" s="1">
        <f t="shared" si="2"/>
        <v>10359</v>
      </c>
      <c r="H14" s="1">
        <f t="shared" si="2"/>
        <v>9323.1</v>
      </c>
      <c r="I14" s="1">
        <f t="shared" si="0"/>
        <v>8390.7900000000009</v>
      </c>
      <c r="J14" s="1">
        <f t="shared" si="0"/>
        <v>7551.7110000000011</v>
      </c>
      <c r="K14" s="1">
        <f t="shared" si="0"/>
        <v>6796.5399000000007</v>
      </c>
      <c r="L14" s="1">
        <f t="shared" si="0"/>
        <v>6116.8859100000009</v>
      </c>
      <c r="M14" s="1">
        <f t="shared" si="0"/>
        <v>5505.1973190000008</v>
      </c>
      <c r="N14" s="1">
        <f t="shared" si="0"/>
        <v>4954.6775871000009</v>
      </c>
      <c r="O14" s="1">
        <f t="shared" si="0"/>
        <v>4459.2098283900004</v>
      </c>
      <c r="P14" s="1">
        <f t="shared" si="0"/>
        <v>4013.2888455510001</v>
      </c>
      <c r="Q14" s="1">
        <f t="shared" si="0"/>
        <v>3611.9599609959</v>
      </c>
      <c r="R14" s="1">
        <f t="shared" si="0"/>
        <v>3250.76396489631</v>
      </c>
      <c r="S14" s="1">
        <f t="shared" si="0"/>
        <v>2925.687568406679</v>
      </c>
      <c r="T14" s="1">
        <f t="shared" si="0"/>
        <v>2633.1188115660111</v>
      </c>
      <c r="U14" s="1">
        <f t="shared" si="0"/>
        <v>2369.8069304094101</v>
      </c>
      <c r="V14" s="1">
        <f t="shared" si="0"/>
        <v>2132.8262373684693</v>
      </c>
      <c r="W14" s="1">
        <f t="shared" si="0"/>
        <v>1919.5436136316223</v>
      </c>
      <c r="X14" s="1">
        <f t="shared" si="3"/>
        <v>1727.5892522684601</v>
      </c>
      <c r="Y14" s="1">
        <f t="shared" si="3"/>
        <v>1554.8303270416141</v>
      </c>
      <c r="Z14" s="1"/>
      <c r="AA14" s="1"/>
      <c r="AB14" s="1"/>
      <c r="AC14" s="1"/>
      <c r="AD14" s="1"/>
      <c r="AE14" s="1"/>
      <c r="AF14" s="1"/>
      <c r="AG14" s="1"/>
      <c r="AH14" s="1"/>
      <c r="AI14" s="6"/>
      <c r="AJ14" s="6"/>
      <c r="AK14" s="6"/>
      <c r="AL14" s="6"/>
    </row>
    <row r="15" spans="1:38">
      <c r="A15" s="1"/>
      <c r="B15" s="1"/>
      <c r="C15" s="1"/>
      <c r="D15" s="1"/>
      <c r="E15" s="1"/>
      <c r="F15" s="1">
        <v>5444</v>
      </c>
      <c r="G15" s="1">
        <f t="shared" si="2"/>
        <v>4899.6000000000004</v>
      </c>
      <c r="H15" s="1">
        <f t="shared" si="2"/>
        <v>4409.6400000000003</v>
      </c>
      <c r="I15" s="1">
        <f t="shared" si="0"/>
        <v>3968.6760000000004</v>
      </c>
      <c r="J15" s="1">
        <f t="shared" si="0"/>
        <v>3571.8084000000003</v>
      </c>
      <c r="K15" s="1">
        <f t="shared" si="0"/>
        <v>3214.6275600000004</v>
      </c>
      <c r="L15" s="1">
        <f t="shared" si="0"/>
        <v>2893.1648040000005</v>
      </c>
      <c r="M15" s="1">
        <f t="shared" si="0"/>
        <v>2603.8483236000002</v>
      </c>
      <c r="N15" s="1">
        <f t="shared" si="0"/>
        <v>2343.4634912400002</v>
      </c>
      <c r="O15" s="1">
        <f t="shared" si="0"/>
        <v>2109.1171421160002</v>
      </c>
      <c r="P15" s="1">
        <f t="shared" si="0"/>
        <v>1898.2054279044</v>
      </c>
      <c r="Q15" s="1">
        <f t="shared" si="0"/>
        <v>1708.3848851139601</v>
      </c>
      <c r="R15" s="1">
        <f t="shared" si="0"/>
        <v>1537.5463966025641</v>
      </c>
      <c r="S15" s="1">
        <f t="shared" si="0"/>
        <v>1383.7917569423075</v>
      </c>
      <c r="T15" s="1">
        <f t="shared" si="0"/>
        <v>1245.4125812480768</v>
      </c>
      <c r="U15" s="1">
        <f t="shared" si="0"/>
        <v>1120.8713231232691</v>
      </c>
      <c r="V15" s="1">
        <f t="shared" si="0"/>
        <v>1008.7841908109422</v>
      </c>
      <c r="W15" s="1">
        <f t="shared" si="0"/>
        <v>907.90577172984797</v>
      </c>
      <c r="X15" s="1">
        <f t="shared" si="3"/>
        <v>817.11519455686312</v>
      </c>
      <c r="Y15" s="1">
        <f t="shared" si="3"/>
        <v>735.40367510117676</v>
      </c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</row>
    <row r="16" spans="1:38">
      <c r="A16" s="1"/>
      <c r="B16" s="1"/>
      <c r="C16" s="1"/>
      <c r="D16" s="1"/>
      <c r="E16" s="1"/>
      <c r="F16" s="36">
        <v>3058</v>
      </c>
      <c r="G16" s="36">
        <f>(F16-(F16*0.3))</f>
        <v>2140.6</v>
      </c>
      <c r="H16" s="36">
        <f t="shared" si="2"/>
        <v>1926.54</v>
      </c>
      <c r="I16" s="36">
        <f t="shared" si="0"/>
        <v>1733.886</v>
      </c>
      <c r="J16" s="36">
        <f t="shared" si="0"/>
        <v>1560.4974</v>
      </c>
      <c r="K16" s="36">
        <f t="shared" si="0"/>
        <v>1404.44766</v>
      </c>
      <c r="L16" s="36">
        <f t="shared" si="0"/>
        <v>1264.002894</v>
      </c>
      <c r="M16" s="36">
        <f t="shared" si="0"/>
        <v>1137.6026045999999</v>
      </c>
      <c r="N16" s="36">
        <f t="shared" si="0"/>
        <v>1023.8423441399999</v>
      </c>
      <c r="O16" s="36">
        <f t="shared" si="0"/>
        <v>921.45810972599998</v>
      </c>
      <c r="P16" s="36">
        <f t="shared" si="0"/>
        <v>829.3122987534</v>
      </c>
      <c r="Q16" s="36">
        <f t="shared" si="0"/>
        <v>746.38106887805998</v>
      </c>
      <c r="R16" s="36">
        <f t="shared" si="0"/>
        <v>671.742961990254</v>
      </c>
      <c r="S16" s="1">
        <f t="shared" si="0"/>
        <v>604.56866579122857</v>
      </c>
      <c r="T16" s="1">
        <f t="shared" si="0"/>
        <v>544.11179921210567</v>
      </c>
      <c r="U16" s="1">
        <f t="shared" si="0"/>
        <v>489.70061929089508</v>
      </c>
      <c r="V16" s="1">
        <f t="shared" si="0"/>
        <v>440.73055736180555</v>
      </c>
      <c r="W16" s="1">
        <f t="shared" si="0"/>
        <v>396.657501625625</v>
      </c>
      <c r="X16" s="1">
        <f t="shared" si="3"/>
        <v>356.99175146306249</v>
      </c>
      <c r="Y16" s="1">
        <f t="shared" si="3"/>
        <v>321.29257631675625</v>
      </c>
      <c r="Z16" s="1">
        <f t="shared" si="3"/>
        <v>289.16331868508064</v>
      </c>
      <c r="AA16" s="1">
        <f t="shared" si="3"/>
        <v>260.24698681657259</v>
      </c>
      <c r="AB16" s="1">
        <f t="shared" si="3"/>
        <v>234.22228813491532</v>
      </c>
      <c r="AC16" s="1">
        <f t="shared" si="3"/>
        <v>210.80005932142379</v>
      </c>
      <c r="AD16" s="1">
        <f t="shared" si="3"/>
        <v>189.72005338928142</v>
      </c>
      <c r="AE16" s="1">
        <f t="shared" si="3"/>
        <v>170.74804805035328</v>
      </c>
      <c r="AF16" s="1">
        <f t="shared" si="3"/>
        <v>153.67324324531796</v>
      </c>
      <c r="AG16" s="1"/>
      <c r="AH16" s="1"/>
      <c r="AI16" s="6"/>
      <c r="AJ16" s="6"/>
      <c r="AK16" s="6"/>
      <c r="AL16" s="6"/>
    </row>
    <row r="17" spans="1:3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6"/>
      <c r="AJ17" s="6"/>
      <c r="AK17" s="6"/>
      <c r="AL17" s="6"/>
    </row>
    <row r="18" spans="1:3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6"/>
      <c r="AJ18" s="6"/>
      <c r="AK18" s="6"/>
      <c r="AL18" s="6"/>
    </row>
    <row r="19" spans="1:3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"/>
      <c r="AJ19" s="6"/>
      <c r="AK19" s="6"/>
      <c r="AL19" s="6"/>
    </row>
    <row r="20" spans="1:3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6"/>
      <c r="AJ20" s="6"/>
      <c r="AK20" s="6"/>
      <c r="AL20" s="6"/>
    </row>
    <row r="21" spans="1:3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"/>
      <c r="AJ21" s="6"/>
      <c r="AK21" s="6"/>
      <c r="AL21" s="6"/>
    </row>
    <row r="22" spans="1:3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"/>
      <c r="AJ22" s="6"/>
      <c r="AK22" s="6"/>
      <c r="AL22" s="6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"/>
      <c r="AJ23" s="6"/>
      <c r="AK23" s="6"/>
      <c r="AL23" s="6"/>
    </row>
    <row r="24" spans="1:3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"/>
      <c r="AJ24" s="6"/>
      <c r="AK24" s="6"/>
      <c r="AL24" s="6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"/>
      <c r="AJ25" s="6"/>
      <c r="AK25" s="6"/>
      <c r="AL25" s="6"/>
    </row>
    <row r="26" spans="1:3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22"/>
      <c r="AI26" s="6"/>
      <c r="AJ26" s="6"/>
      <c r="AK26" s="6"/>
      <c r="AL26" s="6"/>
    </row>
    <row r="27" spans="1:3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6"/>
      <c r="AJ27" s="6"/>
      <c r="AK27" s="6"/>
      <c r="AL27" s="6"/>
    </row>
    <row r="28" spans="1:38">
      <c r="A28" s="6"/>
      <c r="B28" s="6"/>
      <c r="C28" s="6"/>
      <c r="D28" s="6"/>
      <c r="E28" s="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>
      <c r="A29" s="6"/>
      <c r="B29" s="6"/>
      <c r="C29" s="6"/>
      <c r="D29" s="6"/>
      <c r="E29" s="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>
      <c r="A30" s="6"/>
      <c r="B30" s="6"/>
      <c r="C30" s="6"/>
      <c r="D30" s="6"/>
      <c r="E30" s="6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>
      <c r="A31" s="6"/>
      <c r="B31" s="6"/>
      <c r="C31" s="6"/>
      <c r="D31" s="6"/>
      <c r="E31" s="6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>
      <c r="A32" s="6"/>
      <c r="B32" s="6"/>
      <c r="C32" s="6"/>
      <c r="D32" s="6"/>
      <c r="E32" s="6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6"/>
      <c r="AH32" s="6"/>
      <c r="AI32" s="6"/>
      <c r="AJ32" s="6"/>
      <c r="AK32" s="6"/>
      <c r="AL32" s="6"/>
    </row>
    <row r="33" spans="1:38">
      <c r="A33" s="6"/>
      <c r="B33" s="6"/>
      <c r="C33" s="6"/>
      <c r="D33" s="6"/>
      <c r="E33" s="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>
      <c r="A34" s="6"/>
      <c r="B34" s="6"/>
      <c r="C34" s="6"/>
      <c r="D34" s="6"/>
      <c r="E34" s="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6"/>
      <c r="AF34" s="6"/>
      <c r="AG34" s="6"/>
      <c r="AH34" s="6"/>
      <c r="AI34" s="6"/>
      <c r="AJ34" s="6"/>
      <c r="AK34" s="6"/>
      <c r="AL34" s="6"/>
    </row>
    <row r="35" spans="1:38">
      <c r="A35" s="6"/>
      <c r="B35" s="6"/>
      <c r="C35" s="6"/>
      <c r="D35" s="6"/>
      <c r="E35" s="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s="10" customFormat="1" ht="18.75">
      <c r="A36" s="9"/>
      <c r="B36" s="9" t="s">
        <v>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4" customFormat="1" ht="60">
      <c r="A37" s="2" t="s">
        <v>0</v>
      </c>
      <c r="B37" s="2" t="s">
        <v>10</v>
      </c>
      <c r="C37" s="2" t="s">
        <v>11</v>
      </c>
      <c r="D37" s="11" t="s">
        <v>12</v>
      </c>
      <c r="E37" s="2" t="s">
        <v>16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s="4" customFormat="1">
      <c r="A38" s="2">
        <v>1</v>
      </c>
      <c r="B38" s="2">
        <v>2</v>
      </c>
      <c r="C38" s="2">
        <v>3</v>
      </c>
      <c r="D38" s="11">
        <v>4</v>
      </c>
      <c r="E38" s="18">
        <v>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>
      <c r="A39" s="13">
        <v>1</v>
      </c>
      <c r="B39" s="14" t="s">
        <v>13</v>
      </c>
      <c r="C39" s="13" t="s">
        <v>14</v>
      </c>
      <c r="D39" s="13" t="s">
        <v>15</v>
      </c>
      <c r="E39" s="37" t="s">
        <v>31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>
      <c r="A40" s="13">
        <v>2</v>
      </c>
      <c r="B40" s="15" t="s">
        <v>17</v>
      </c>
      <c r="C40" s="13" t="s">
        <v>14</v>
      </c>
      <c r="D40" s="13" t="s">
        <v>15</v>
      </c>
      <c r="E40" s="3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75">
      <c r="A41" s="13">
        <v>3</v>
      </c>
      <c r="B41" s="14" t="s">
        <v>21</v>
      </c>
      <c r="C41" s="13" t="s">
        <v>14</v>
      </c>
      <c r="D41" s="13" t="s">
        <v>15</v>
      </c>
      <c r="E41" s="3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>
      <c r="A42" s="13">
        <v>4</v>
      </c>
      <c r="B42" s="14" t="s">
        <v>22</v>
      </c>
      <c r="C42" s="13" t="s">
        <v>14</v>
      </c>
      <c r="D42" s="13" t="s">
        <v>15</v>
      </c>
      <c r="E42" s="3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>
      <c r="A43" s="13">
        <v>5</v>
      </c>
      <c r="B43" s="14" t="s">
        <v>23</v>
      </c>
      <c r="C43" s="13" t="s">
        <v>14</v>
      </c>
      <c r="D43" s="13" t="s">
        <v>15</v>
      </c>
      <c r="E43" s="3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45">
      <c r="A44" s="13">
        <v>6</v>
      </c>
      <c r="B44" s="14" t="s">
        <v>24</v>
      </c>
      <c r="C44" s="13" t="s">
        <v>18</v>
      </c>
      <c r="D44" s="16" t="s">
        <v>20</v>
      </c>
      <c r="E44" s="3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30">
      <c r="A45" s="13">
        <v>7</v>
      </c>
      <c r="B45" s="14" t="s">
        <v>25</v>
      </c>
      <c r="C45" s="13" t="s">
        <v>14</v>
      </c>
      <c r="D45" s="13" t="s">
        <v>15</v>
      </c>
      <c r="E45" s="3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30">
      <c r="A46" s="13">
        <v>8</v>
      </c>
      <c r="B46" s="14" t="s">
        <v>26</v>
      </c>
      <c r="C46" s="13" t="s">
        <v>14</v>
      </c>
      <c r="D46" s="13" t="s">
        <v>15</v>
      </c>
      <c r="E46" s="3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30">
      <c r="A47" s="13">
        <v>9</v>
      </c>
      <c r="B47" s="14" t="s">
        <v>27</v>
      </c>
      <c r="C47" s="13" t="s">
        <v>14</v>
      </c>
      <c r="D47" s="13" t="s">
        <v>15</v>
      </c>
      <c r="E47" s="3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30">
      <c r="A48" s="13">
        <v>10</v>
      </c>
      <c r="B48" s="14" t="s">
        <v>28</v>
      </c>
      <c r="C48" s="13" t="s">
        <v>14</v>
      </c>
      <c r="D48" s="13" t="s">
        <v>15</v>
      </c>
      <c r="E48" s="3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55.5" customHeight="1">
      <c r="A49" s="13">
        <v>11</v>
      </c>
      <c r="B49" s="14" t="s">
        <v>29</v>
      </c>
      <c r="C49" s="13" t="s">
        <v>19</v>
      </c>
      <c r="D49" s="13" t="s">
        <v>30</v>
      </c>
      <c r="E49" s="17" t="s">
        <v>32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6"/>
      <c r="AL52" s="6"/>
    </row>
    <row r="53" spans="1:3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>
      <c r="A55" s="6"/>
      <c r="B55" s="6" t="s">
        <v>36</v>
      </c>
      <c r="C55" s="6">
        <v>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>
      <c r="A56" s="6"/>
      <c r="B56" s="6" t="s">
        <v>37</v>
      </c>
      <c r="C56" s="6">
        <v>4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>
      <c r="A57" s="6"/>
      <c r="B57" s="6" t="s">
        <v>38</v>
      </c>
      <c r="C57" s="6">
        <v>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>
      <c r="A58" s="6"/>
      <c r="B58" s="23" t="s">
        <v>39</v>
      </c>
      <c r="C58" s="23">
        <v>6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>
      <c r="A59" s="6"/>
      <c r="B59" s="23" t="s">
        <v>40</v>
      </c>
      <c r="C59" s="23">
        <v>8</v>
      </c>
      <c r="D59" s="24" t="s">
        <v>45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>
      <c r="A60" s="6"/>
      <c r="B60" s="23" t="s">
        <v>41</v>
      </c>
      <c r="C60" s="23">
        <v>4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>
      <c r="A61" s="6"/>
      <c r="B61" s="23" t="s">
        <v>42</v>
      </c>
      <c r="C61" s="23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>
      <c r="A62" s="6"/>
      <c r="B62" s="23" t="s">
        <v>43</v>
      </c>
      <c r="C62" s="23">
        <v>1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>
      <c r="A63" s="6"/>
      <c r="B63" s="23" t="s">
        <v>44</v>
      </c>
      <c r="C63" s="23">
        <v>1</v>
      </c>
      <c r="D63" s="6" t="s">
        <v>46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</sheetData>
  <mergeCells count="1">
    <mergeCell ref="E39:E4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L28"/>
  <sheetViews>
    <sheetView tabSelected="1" workbookViewId="0">
      <selection activeCell="C18" sqref="C18"/>
    </sheetView>
  </sheetViews>
  <sheetFormatPr defaultRowHeight="15"/>
  <cols>
    <col min="1" max="1" width="4.85546875" customWidth="1"/>
    <col min="2" max="2" width="20.28515625" customWidth="1"/>
    <col min="3" max="3" width="12.42578125" customWidth="1"/>
    <col min="4" max="4" width="10.7109375" customWidth="1"/>
    <col min="5" max="5" width="7.85546875" customWidth="1"/>
    <col min="6" max="6" width="8.42578125" customWidth="1"/>
    <col min="7" max="7" width="9" customWidth="1"/>
    <col min="8" max="8" width="13.42578125" customWidth="1"/>
    <col min="9" max="9" width="14.85546875" customWidth="1"/>
  </cols>
  <sheetData>
    <row r="3" spans="1:12" ht="60">
      <c r="A3" s="35" t="s">
        <v>77</v>
      </c>
      <c r="B3" s="35" t="s">
        <v>78</v>
      </c>
      <c r="C3" s="35" t="s">
        <v>79</v>
      </c>
      <c r="D3" s="35" t="s">
        <v>85</v>
      </c>
      <c r="E3" s="35" t="s">
        <v>80</v>
      </c>
      <c r="F3" s="35" t="s">
        <v>103</v>
      </c>
      <c r="G3" s="35" t="s">
        <v>81</v>
      </c>
      <c r="H3" s="35" t="s">
        <v>82</v>
      </c>
      <c r="I3" s="35" t="s">
        <v>83</v>
      </c>
      <c r="J3" s="32"/>
      <c r="K3" s="31"/>
    </row>
    <row r="4" spans="1:12" ht="30">
      <c r="A4" s="35">
        <v>1</v>
      </c>
      <c r="B4" s="32" t="s">
        <v>84</v>
      </c>
      <c r="C4" s="33">
        <v>34916</v>
      </c>
      <c r="D4" s="34" t="s">
        <v>86</v>
      </c>
      <c r="E4" s="35">
        <v>94981</v>
      </c>
      <c r="F4" s="30">
        <v>1</v>
      </c>
      <c r="G4" s="35">
        <f>E4*F4</f>
        <v>94981</v>
      </c>
      <c r="H4" s="35">
        <v>400</v>
      </c>
      <c r="I4" s="32" t="s">
        <v>87</v>
      </c>
      <c r="J4" s="32"/>
      <c r="K4" s="31"/>
      <c r="L4">
        <f>431821/13</f>
        <v>33217</v>
      </c>
    </row>
    <row r="5" spans="1:12" ht="30">
      <c r="A5" s="35">
        <v>2</v>
      </c>
      <c r="B5" s="32" t="s">
        <v>84</v>
      </c>
      <c r="C5" s="33">
        <v>35154</v>
      </c>
      <c r="D5" s="34" t="s">
        <v>86</v>
      </c>
      <c r="E5" s="35">
        <v>58365</v>
      </c>
      <c r="F5" s="35">
        <v>2</v>
      </c>
      <c r="G5" s="35">
        <f t="shared" ref="G5:G12" si="0">E5*F5</f>
        <v>116730</v>
      </c>
      <c r="H5" s="35">
        <v>500</v>
      </c>
      <c r="I5" s="32" t="s">
        <v>87</v>
      </c>
      <c r="J5" s="32"/>
      <c r="K5" s="31"/>
    </row>
    <row r="6" spans="1:12" ht="30">
      <c r="A6" s="35">
        <v>3</v>
      </c>
      <c r="B6" s="32" t="s">
        <v>88</v>
      </c>
      <c r="C6" s="33">
        <v>37708</v>
      </c>
      <c r="D6" s="34" t="s">
        <v>91</v>
      </c>
      <c r="E6" s="35">
        <v>27890</v>
      </c>
      <c r="F6" s="35">
        <v>1</v>
      </c>
      <c r="G6" s="35">
        <f t="shared" si="0"/>
        <v>27890</v>
      </c>
      <c r="H6" s="35">
        <v>100</v>
      </c>
      <c r="I6" s="32" t="s">
        <v>87</v>
      </c>
      <c r="J6" s="32"/>
      <c r="K6" s="31"/>
    </row>
    <row r="7" spans="1:12" ht="30">
      <c r="A7" s="35">
        <v>4</v>
      </c>
      <c r="B7" s="32" t="s">
        <v>89</v>
      </c>
      <c r="C7" s="33">
        <v>39903</v>
      </c>
      <c r="D7" s="34" t="s">
        <v>90</v>
      </c>
      <c r="E7" s="35">
        <v>33217</v>
      </c>
      <c r="F7" s="35">
        <v>4</v>
      </c>
      <c r="G7" s="35">
        <f t="shared" si="0"/>
        <v>132868</v>
      </c>
      <c r="H7" s="35">
        <v>500</v>
      </c>
      <c r="I7" s="32" t="s">
        <v>87</v>
      </c>
      <c r="J7" s="32"/>
      <c r="K7" s="31"/>
    </row>
    <row r="8" spans="1:12" ht="30">
      <c r="A8" s="35">
        <v>5</v>
      </c>
      <c r="B8" s="32" t="s">
        <v>92</v>
      </c>
      <c r="C8" s="33">
        <v>35154</v>
      </c>
      <c r="D8" s="34" t="s">
        <v>93</v>
      </c>
      <c r="E8" s="35">
        <v>3830</v>
      </c>
      <c r="F8" s="35">
        <v>1</v>
      </c>
      <c r="G8" s="35">
        <f t="shared" si="0"/>
        <v>3830</v>
      </c>
      <c r="H8" s="35">
        <v>250</v>
      </c>
      <c r="I8" s="32" t="s">
        <v>87</v>
      </c>
      <c r="J8" s="32"/>
      <c r="K8" s="31"/>
      <c r="L8">
        <f>10950/2</f>
        <v>5475</v>
      </c>
    </row>
    <row r="9" spans="1:12" ht="30">
      <c r="A9" s="35">
        <v>6</v>
      </c>
      <c r="B9" s="32" t="s">
        <v>94</v>
      </c>
      <c r="C9" s="33">
        <v>39903</v>
      </c>
      <c r="D9" s="34" t="s">
        <v>95</v>
      </c>
      <c r="E9" s="35">
        <v>5475</v>
      </c>
      <c r="F9" s="35">
        <v>1</v>
      </c>
      <c r="G9" s="35">
        <f t="shared" si="0"/>
        <v>5475</v>
      </c>
      <c r="H9" s="35">
        <v>100</v>
      </c>
      <c r="I9" s="32" t="s">
        <v>87</v>
      </c>
      <c r="J9" s="32"/>
      <c r="K9" s="31"/>
    </row>
    <row r="10" spans="1:12">
      <c r="A10" s="35">
        <v>7</v>
      </c>
      <c r="B10" s="32" t="s">
        <v>96</v>
      </c>
      <c r="C10" s="33">
        <v>40330</v>
      </c>
      <c r="D10" s="34" t="s">
        <v>97</v>
      </c>
      <c r="E10" s="35">
        <v>3058</v>
      </c>
      <c r="F10" s="35">
        <v>1</v>
      </c>
      <c r="G10" s="35">
        <f t="shared" si="0"/>
        <v>3058</v>
      </c>
      <c r="H10" s="35">
        <v>672</v>
      </c>
      <c r="I10" s="32" t="s">
        <v>98</v>
      </c>
      <c r="J10" s="32"/>
      <c r="K10" s="31"/>
    </row>
    <row r="11" spans="1:12" ht="30">
      <c r="A11" s="35">
        <v>8</v>
      </c>
      <c r="B11" s="32" t="s">
        <v>99</v>
      </c>
      <c r="C11" s="33">
        <v>37705</v>
      </c>
      <c r="D11" s="34" t="s">
        <v>100</v>
      </c>
      <c r="E11" s="35">
        <v>3600</v>
      </c>
      <c r="F11" s="35">
        <v>1</v>
      </c>
      <c r="G11" s="35">
        <f t="shared" si="0"/>
        <v>3600</v>
      </c>
      <c r="H11" s="35">
        <v>100</v>
      </c>
      <c r="I11" s="32" t="s">
        <v>87</v>
      </c>
      <c r="J11" s="32"/>
      <c r="K11" s="31"/>
    </row>
    <row r="12" spans="1:12" ht="30">
      <c r="A12" s="35">
        <v>9</v>
      </c>
      <c r="B12" s="32" t="s">
        <v>101</v>
      </c>
      <c r="C12" s="33">
        <v>40268</v>
      </c>
      <c r="D12" s="34" t="s">
        <v>102</v>
      </c>
      <c r="E12" s="35">
        <v>1900</v>
      </c>
      <c r="F12" s="35">
        <v>5</v>
      </c>
      <c r="G12" s="35">
        <f t="shared" si="0"/>
        <v>9500</v>
      </c>
      <c r="H12" s="35">
        <v>2683</v>
      </c>
      <c r="I12" s="32" t="s">
        <v>87</v>
      </c>
      <c r="J12" s="32"/>
      <c r="K12" s="31"/>
      <c r="L12">
        <f>13300/7</f>
        <v>1900</v>
      </c>
    </row>
    <row r="13" spans="1:12">
      <c r="A13" s="35">
        <v>10</v>
      </c>
      <c r="B13" s="32" t="s">
        <v>104</v>
      </c>
      <c r="C13" s="32"/>
      <c r="D13" s="34"/>
      <c r="E13" s="35"/>
      <c r="F13" s="35"/>
      <c r="G13" s="35"/>
      <c r="H13" s="35">
        <f>SUM(H4:H12)</f>
        <v>5305</v>
      </c>
      <c r="I13" s="32"/>
      <c r="J13" s="32"/>
      <c r="K13" s="31"/>
    </row>
    <row r="14" spans="1:1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</sheetData>
  <pageMargins left="1" right="1" top="1" bottom="0.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Sheet2</vt:lpstr>
      <vt:lpstr>computer item </vt:lpstr>
      <vt:lpstr>dead stock </vt:lpstr>
      <vt:lpstr>Furniture</vt:lpstr>
      <vt:lpstr>Comp Lab Unservicesible Item</vt:lpstr>
      <vt:lpstr>Sheet3</vt:lpstr>
      <vt:lpstr>'Comp Lab Unservicesible Item'!Print_Area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2022-05-10T10:31:43Z</dcterms:modified>
</cp:coreProperties>
</file>