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405" tabRatio="853" activeTab="7"/>
  </bookViews>
  <sheets>
    <sheet name="salary sheet" sheetId="1" r:id="rId1"/>
    <sheet name="Sheet1" sheetId="2" r:id="rId2"/>
    <sheet name="Sheet2" sheetId="3" r:id="rId3"/>
    <sheet name="tentative tax Cal. 21-22" sheetId="4" r:id="rId4"/>
    <sheet name="Sheet3" sheetId="5" r:id="rId5"/>
    <sheet name="Sheet4" sheetId="6" r:id="rId6"/>
    <sheet name="Sheet5" sheetId="7" r:id="rId7"/>
    <sheet name="Sheet6" sheetId="8" r:id="rId8"/>
    <sheet name="Sheet7" sheetId="9" r:id="rId9"/>
  </sheets>
  <definedNames>
    <definedName name="_xlnm.Print_Area" localSheetId="3">'tentative tax Cal. 21-22'!$A$1:$E$85</definedName>
  </definedNames>
  <calcPr fullCalcOnLoad="1"/>
</workbook>
</file>

<file path=xl/sharedStrings.xml><?xml version="1.0" encoding="utf-8"?>
<sst xmlns="http://schemas.openxmlformats.org/spreadsheetml/2006/main" count="412" uniqueCount="171">
  <si>
    <t>LIC</t>
  </si>
  <si>
    <t>TOTAL</t>
  </si>
  <si>
    <t>Signature of the Employee</t>
  </si>
  <si>
    <t>Perticulars</t>
  </si>
  <si>
    <t>NAGPUR VETERINARY COLLEGE, NAGPUR</t>
  </si>
  <si>
    <t>Deductions</t>
  </si>
  <si>
    <t>Deduction under other section of Chapter VI A</t>
  </si>
  <si>
    <t>Month</t>
  </si>
  <si>
    <t>Total Income</t>
  </si>
  <si>
    <t>A Actual Amount of HRA received</t>
  </si>
  <si>
    <t>Balance (3-4)</t>
  </si>
  <si>
    <t>Income chargeable under the head " Salaries" (5 - 7)</t>
  </si>
  <si>
    <t>1. Deduction under section of chapter VI A i.e. section 80 C</t>
  </si>
  <si>
    <t>H. 80 C.C.F.</t>
  </si>
  <si>
    <t xml:space="preserve">B. Public Provident Fund (A/c No. </t>
  </si>
  <si>
    <t xml:space="preserve">D. Group Insurance Scheme (Through Salary)                                     </t>
  </si>
  <si>
    <t xml:space="preserve">F. Purchase of NSC A/c No. </t>
  </si>
  <si>
    <t>G. Repayment of Housing Loan Capital A/c No.</t>
  </si>
  <si>
    <t>2. U/s 80 CCC LIC Pension Scheme</t>
  </si>
  <si>
    <t>C. Intrest on Higher Education Loan for Self (I/s 80 E Aggregate Amount applicable)</t>
  </si>
  <si>
    <t>D. Donation U/s.80 G</t>
  </si>
  <si>
    <t>Total Income (10-11)</t>
  </si>
  <si>
    <t>Total Taxable Income [12-13 ] rounded nearest tenth</t>
  </si>
  <si>
    <t>Nil</t>
  </si>
  <si>
    <t>Net Tax Payable (A+B)</t>
  </si>
  <si>
    <t>Sr. No.</t>
  </si>
  <si>
    <t xml:space="preserve">Total Salary Income as per Statement enclosed                                     (Pay and other Allowances)   </t>
  </si>
  <si>
    <t>Deduct whichever is less</t>
  </si>
  <si>
    <t>C. 40% of Basic Salary --                                                                                                                (Basic Salary means Pay +GP + DA)</t>
  </si>
  <si>
    <t xml:space="preserve">VERIFICATION             </t>
  </si>
  <si>
    <t>Place: Nagpur</t>
  </si>
  <si>
    <t>A  GPF Contribution ( A/c No.)</t>
  </si>
  <si>
    <t>C. LIC , Primium (Through Salary)   Policy No.</t>
  </si>
  <si>
    <t>MAHARASHTRA ANIMAL &amp; FISHERY SCIENCES UNIVERSITY, NAGPUR</t>
  </si>
  <si>
    <t>Pay</t>
  </si>
  <si>
    <t>D.A.</t>
  </si>
  <si>
    <t>H.R.A.</t>
  </si>
  <si>
    <t>P.T.</t>
  </si>
  <si>
    <t>IT</t>
  </si>
  <si>
    <t>E. Tax Saving Bond, Infrastructure Bond (80 CCF)</t>
  </si>
  <si>
    <t>Deduction Total 11(A to E)</t>
  </si>
  <si>
    <t>LESS - HRA exempt under section 10 (13A)  Enclosed rent receipt and form 10BA</t>
  </si>
  <si>
    <t>Amount               (In Rs.)</t>
  </si>
  <si>
    <t>Amount       (In Rs.)</t>
  </si>
  <si>
    <t xml:space="preserve">Encl:     </t>
  </si>
  <si>
    <t xml:space="preserve"> 1) Salary Statement</t>
  </si>
  <si>
    <t>CLA</t>
  </si>
  <si>
    <t>TRA</t>
  </si>
  <si>
    <t>GIS</t>
  </si>
  <si>
    <t>TOTAL DEDUC.</t>
  </si>
  <si>
    <t>NET             PAY</t>
  </si>
  <si>
    <t>B Expenduture on Rent - 10% of Basic Salary (Basic+GP+DA)</t>
  </si>
  <si>
    <t xml:space="preserve">1. Upto Rs. 2,50,000/- </t>
  </si>
  <si>
    <t>4. Above Rs. 10,00,000/-                                                            30%</t>
  </si>
  <si>
    <t xml:space="preserve">                                 TOTAL DEDUCTION  (9A to 9H)   </t>
  </si>
  <si>
    <t>PAYMENT</t>
  </si>
  <si>
    <t>DESIGNATION:</t>
  </si>
  <si>
    <t xml:space="preserve">NAME : </t>
  </si>
  <si>
    <t>Payment of Housing loan intrest u/s 24(b) ( up to 2,00,000/-)</t>
  </si>
  <si>
    <t xml:space="preserve">B Dividend on shares/LIC/Mutual Fund                            Rs.  </t>
  </si>
  <si>
    <r>
      <t xml:space="preserve">A. Mediclaim Insurance premium U/s 80D     up to Rs. 25,000/- </t>
    </r>
    <r>
      <rPr>
        <b/>
        <u val="single"/>
        <sz val="13"/>
        <rFont val="Times New Roman"/>
        <family val="1"/>
      </rPr>
      <t>and Additional 25,000/-  for dependent parants (80 D)</t>
    </r>
  </si>
  <si>
    <t>B. Health &amp; Education Cess 4%</t>
  </si>
  <si>
    <t xml:space="preserve">B. Expenditure incurred on medical treatment of rehabilitation of handicapped dependent (U/s 80 U/ DD)                                               if  handicapped %  is more than 40% then  Rs. 75,000/-                    if  serious disability % is more than 80% then  Rs. 1,25,000/- </t>
  </si>
  <si>
    <t>DCPS</t>
  </si>
  <si>
    <t>other  payment/ arrs</t>
  </si>
  <si>
    <t>signature</t>
  </si>
  <si>
    <r>
      <rPr>
        <b/>
        <sz val="13"/>
        <rFont val="Times New Roman"/>
        <family val="1"/>
      </rPr>
      <t>B</t>
    </r>
    <r>
      <rPr>
        <sz val="13"/>
        <rFont val="Times New Roman"/>
        <family val="1"/>
      </rPr>
      <t>.  Employment Tax (Professional Tax)                            2500</t>
    </r>
  </si>
  <si>
    <t>E. Tuition Fee/GIS</t>
  </si>
  <si>
    <t>Total Income Tax  Refund</t>
  </si>
  <si>
    <t xml:space="preserve">C Intrest on Deposit / Interest  received from saving account of bank/P.O. More than  Rs 10,000/-                                                   Rs.  </t>
  </si>
  <si>
    <r>
      <rPr>
        <b/>
        <sz val="13"/>
        <rFont val="Times New Roman"/>
        <family val="1"/>
      </rPr>
      <t>A</t>
    </r>
    <r>
      <rPr>
        <sz val="13"/>
        <rFont val="Times New Roman"/>
        <family val="1"/>
      </rPr>
      <t>. Standard Deduction                                                Rs.50,000/-</t>
    </r>
  </si>
  <si>
    <t>PAN No.</t>
  </si>
  <si>
    <t xml:space="preserve">Income from other sources (Please specify)               Rs.  </t>
  </si>
  <si>
    <t>TOTAL (6A + 6B)                                                      Rs 52500</t>
  </si>
  <si>
    <t>15A</t>
  </si>
  <si>
    <t>3. Rs. 7,50,000/-  to  Rs.  10,00,000/-                                     15%</t>
  </si>
  <si>
    <t>2. Rs. 5,00,000/- to  Rs.  7,50,000/-                                        10%</t>
  </si>
  <si>
    <t>4. Rs.10,00,000/- to  Rs. 12,50,000/-                                      20%</t>
  </si>
  <si>
    <t>Tax on income                           AS PER EXISTING TAX REGIME</t>
  </si>
  <si>
    <t>Tax on income                            AS PER NEW TAX REGIME</t>
  </si>
  <si>
    <t>1.UPTO  Rs. 2,50,000/-</t>
  </si>
  <si>
    <t>2. Rs. 2,50,000/- to  Rs. 5,00,000/-                                         5%</t>
  </si>
  <si>
    <t xml:space="preserve">Certified that the information given in this statement and annexure is true to to the best of my knowledge and belief and the figures shown in this format and annexure is correct and complete in all respects wheteher any false information in this regards which will found in future. I would have personally responsible for this false information and lible to action taken against me as per the Income Tax act. </t>
  </si>
  <si>
    <t>Total salary</t>
  </si>
  <si>
    <t>Total     on Rs</t>
  </si>
  <si>
    <r>
      <t xml:space="preserve">A. Total Tax         </t>
    </r>
    <r>
      <rPr>
        <b/>
        <sz val="13"/>
        <rFont val="Times New Roman"/>
        <family val="1"/>
      </rPr>
      <t xml:space="preserve"> as per existing tax regime</t>
    </r>
  </si>
  <si>
    <t>Income                   (8-9)</t>
  </si>
  <si>
    <t>Grand Total</t>
  </si>
  <si>
    <t>Deduction Total 9 (1+2+3) Max. Rs. 200000/-</t>
  </si>
  <si>
    <t xml:space="preserve">             Total 2 (A+B+C)</t>
  </si>
  <si>
    <t>DA Arrs</t>
  </si>
  <si>
    <t>7th pay arrs</t>
  </si>
  <si>
    <t>first/2nd inst</t>
  </si>
  <si>
    <t>DCPS Arrs</t>
  </si>
  <si>
    <t>DCPS DA Arrs</t>
  </si>
  <si>
    <t>Medical bill/ special pay</t>
  </si>
  <si>
    <t xml:space="preserve">Any other </t>
  </si>
  <si>
    <t xml:space="preserve">Total Tax Deducted from source ( 16+ 17) </t>
  </si>
  <si>
    <t>3. U/s 80 CCD New  pension Scheme</t>
  </si>
  <si>
    <t>contribution (NPS)</t>
  </si>
  <si>
    <r>
      <t>A Intrest on NSC /</t>
    </r>
    <r>
      <rPr>
        <b/>
        <sz val="16"/>
        <rFont val="Times New Roman"/>
        <family val="1"/>
      </rPr>
      <t xml:space="preserve">other sources </t>
    </r>
    <r>
      <rPr>
        <sz val="16"/>
        <rFont val="Times New Roman"/>
        <family val="1"/>
      </rPr>
      <t xml:space="preserve"> </t>
    </r>
    <r>
      <rPr>
        <b/>
        <sz val="16"/>
        <rFont val="Times New Roman"/>
        <family val="1"/>
      </rPr>
      <t xml:space="preserve"> income </t>
    </r>
    <r>
      <rPr>
        <b/>
        <sz val="13"/>
        <rFont val="Times New Roman"/>
        <family val="1"/>
      </rPr>
      <t xml:space="preserve"> </t>
    </r>
    <r>
      <rPr>
        <sz val="13"/>
        <rFont val="Times New Roman"/>
        <family val="1"/>
      </rPr>
      <t xml:space="preserve">                                                       Rs.  </t>
    </r>
  </si>
  <si>
    <t>Society</t>
  </si>
  <si>
    <t>5. Rs. 12,50,000/- to  Rs.  15,00,000/-                                    25%</t>
  </si>
  <si>
    <t>6. Above Rs. 15,00,000/-                                                        30%</t>
  </si>
  <si>
    <t xml:space="preserve">        NA</t>
  </si>
  <si>
    <t>3. Rs. 5,00,000/- to  Rs.  10,00,000/-                                           20%</t>
  </si>
  <si>
    <r>
      <t xml:space="preserve">2.  If taxable income less than Rs. 5,00,000/-Tax (then IT NIL)  </t>
    </r>
    <r>
      <rPr>
        <b/>
        <sz val="16"/>
        <rFont val="Times New Roman"/>
        <family val="1"/>
      </rPr>
      <t xml:space="preserve">Otherwise  </t>
    </r>
    <r>
      <rPr>
        <sz val="13"/>
        <rFont val="Times New Roman"/>
        <family val="1"/>
      </rPr>
      <t xml:space="preserve"> Rs.2,50,001/- to 5,00,000/-                                  5%</t>
    </r>
  </si>
  <si>
    <t>2013-14</t>
  </si>
  <si>
    <t>2014-15</t>
  </si>
  <si>
    <t>2015-16</t>
  </si>
  <si>
    <t>2016-17</t>
  </si>
  <si>
    <t>2017-18</t>
  </si>
  <si>
    <t>2018-19</t>
  </si>
  <si>
    <t>2019-20</t>
  </si>
  <si>
    <t>2020-21</t>
  </si>
  <si>
    <t>Financial Year: 2022-2023</t>
  </si>
  <si>
    <t>Lab Technitian</t>
  </si>
  <si>
    <t xml:space="preserve">Rent </t>
  </si>
  <si>
    <t>Rest Tax (15-16) Payable from salary from Feb-2023</t>
  </si>
  <si>
    <t>Drawing and Disbursing Officer</t>
  </si>
  <si>
    <t>Mrs. Varsha Deo (Aparajit)</t>
  </si>
  <si>
    <t>AGGPA2665D</t>
  </si>
  <si>
    <t xml:space="preserve"> INCOME TAX CALCULATION STATEMENT IN RESPECT OF                                                                                                           NAME :     Mrs. Varsha Deo                                                        DESIGNATION : -  Lab Technitian    </t>
  </si>
  <si>
    <t xml:space="preserve">2) Bank loan Account Statement </t>
  </si>
  <si>
    <t>3) Receipt of Health Insurance</t>
  </si>
  <si>
    <t>4) Xerox copy of passbook</t>
  </si>
  <si>
    <r>
      <t xml:space="preserve">Checked  by Me                                                                                                                                  Full Name : </t>
    </r>
    <r>
      <rPr>
        <b/>
        <sz val="13"/>
        <rFont val="Times New Roman"/>
        <family val="1"/>
      </rPr>
      <t>V</t>
    </r>
    <r>
      <rPr>
        <b/>
        <sz val="12"/>
        <rFont val="Times New Roman"/>
        <family val="1"/>
      </rPr>
      <t xml:space="preserve"> C DEO</t>
    </r>
  </si>
  <si>
    <r>
      <t xml:space="preserve">Concern Clerk                                                                                                                                    Designation: </t>
    </r>
    <r>
      <rPr>
        <b/>
        <sz val="13"/>
        <rFont val="Times New Roman"/>
        <family val="1"/>
      </rPr>
      <t xml:space="preserve"> Lab Technitian </t>
    </r>
  </si>
  <si>
    <t>Financial Year: 2023-2024</t>
  </si>
  <si>
    <t>Mar.23</t>
  </si>
  <si>
    <t>Apr.23</t>
  </si>
  <si>
    <t>May.23</t>
  </si>
  <si>
    <t>Jun.23</t>
  </si>
  <si>
    <t>Jul.23</t>
  </si>
  <si>
    <t>Aug.23</t>
  </si>
  <si>
    <t>Sept.23</t>
  </si>
  <si>
    <t>Oct.23</t>
  </si>
  <si>
    <t>Nov.23</t>
  </si>
  <si>
    <t>Dec.23</t>
  </si>
  <si>
    <t>Feb.24</t>
  </si>
  <si>
    <t>Jan.24</t>
  </si>
  <si>
    <t>NAME:Mrs. Varsha Deo (Aparajit)</t>
  </si>
  <si>
    <t>Signature</t>
  </si>
  <si>
    <t>Income Tax deducted at source from salary of March - 2023  to NOv - 2024</t>
  </si>
  <si>
    <t>Date: 04/12/2023</t>
  </si>
  <si>
    <t xml:space="preserve">NAME:Mrs. Ajay G. Hiwrale </t>
  </si>
  <si>
    <t>Incharge Medicine Store</t>
  </si>
  <si>
    <t>ADMPH2907C</t>
  </si>
  <si>
    <t>FOR THE FINANCIAL YEAR 2023-24 (ASSESMENT YEAR 2023-24)</t>
  </si>
  <si>
    <t xml:space="preserve"> Nil </t>
  </si>
  <si>
    <t>NAME: Ajay G. Hiwrale                                      PAN  No. : ADMPH2907C</t>
  </si>
  <si>
    <r>
      <t>A Intrest on NSC /</t>
    </r>
    <r>
      <rPr>
        <b/>
        <sz val="10"/>
        <rFont val="Times New Roman"/>
        <family val="1"/>
      </rPr>
      <t xml:space="preserve">other sources </t>
    </r>
    <r>
      <rPr>
        <sz val="10"/>
        <rFont val="Times New Roman"/>
        <family val="1"/>
      </rPr>
      <t xml:space="preserve"> </t>
    </r>
    <r>
      <rPr>
        <b/>
        <sz val="10"/>
        <rFont val="Times New Roman"/>
        <family val="1"/>
      </rPr>
      <t xml:space="preserve"> income  </t>
    </r>
    <r>
      <rPr>
        <sz val="10"/>
        <rFont val="Times New Roman"/>
        <family val="1"/>
      </rPr>
      <t xml:space="preserve">                                                       Rs.  </t>
    </r>
  </si>
  <si>
    <r>
      <rPr>
        <b/>
        <sz val="10"/>
        <rFont val="Times New Roman"/>
        <family val="1"/>
      </rPr>
      <t>A</t>
    </r>
    <r>
      <rPr>
        <sz val="10"/>
        <rFont val="Times New Roman"/>
        <family val="1"/>
      </rPr>
      <t>. Standard Deduction                                                Rs.50,000/-</t>
    </r>
  </si>
  <si>
    <r>
      <rPr>
        <b/>
        <sz val="10"/>
        <rFont val="Times New Roman"/>
        <family val="1"/>
      </rPr>
      <t>B</t>
    </r>
    <r>
      <rPr>
        <sz val="10"/>
        <rFont val="Times New Roman"/>
        <family val="1"/>
      </rPr>
      <t>.  Employment Tax (Professional Tax)                            2500</t>
    </r>
  </si>
  <si>
    <r>
      <t xml:space="preserve">A. Mediclaim Insurance premium U/s 80D     up to Rs. 25,000/- </t>
    </r>
    <r>
      <rPr>
        <b/>
        <u val="single"/>
        <sz val="10"/>
        <rFont val="Times New Roman"/>
        <family val="1"/>
      </rPr>
      <t>and Additional 25,000/-  for dependent parants (80 D)</t>
    </r>
  </si>
  <si>
    <r>
      <t xml:space="preserve">2.  If taxable income less than Rs. 5,00,000/-Tax (then IT NIL)  </t>
    </r>
    <r>
      <rPr>
        <b/>
        <sz val="10"/>
        <rFont val="Times New Roman"/>
        <family val="1"/>
      </rPr>
      <t xml:space="preserve">Otherwise  </t>
    </r>
    <r>
      <rPr>
        <sz val="10"/>
        <rFont val="Times New Roman"/>
        <family val="1"/>
      </rPr>
      <t xml:space="preserve"> Rs.2,50,001/- to 5,00,000/-                                  5%</t>
    </r>
  </si>
  <si>
    <r>
      <t xml:space="preserve">A. Total Tax         </t>
    </r>
    <r>
      <rPr>
        <b/>
        <sz val="10"/>
        <rFont val="Times New Roman"/>
        <family val="1"/>
      </rPr>
      <t xml:space="preserve"> as per existing tax regime</t>
    </r>
  </si>
  <si>
    <r>
      <t xml:space="preserve">Checked  by Me                                                                                                                   Full Name : </t>
    </r>
    <r>
      <rPr>
        <b/>
        <sz val="10"/>
        <rFont val="Times New Roman"/>
        <family val="1"/>
      </rPr>
      <t xml:space="preserve">Ajay G. Hiwrale </t>
    </r>
  </si>
  <si>
    <r>
      <t xml:space="preserve">Concern Clerk                                                     Designation: </t>
    </r>
    <r>
      <rPr>
        <b/>
        <sz val="12"/>
        <rFont val="Times New Roman"/>
        <family val="1"/>
      </rPr>
      <t xml:space="preserve"> Incharge Medicine Store</t>
    </r>
  </si>
  <si>
    <t>AGGPA 2865D</t>
  </si>
  <si>
    <t>PAN  No.AGGPA2865D</t>
  </si>
  <si>
    <t>FOR THE FINANCIAL YEAR 2023-24(ASSESMENT YEAR 2024-25)</t>
  </si>
  <si>
    <t xml:space="preserve"> INCOME TAX CALCULATION STATEMENT IN RESPECT OF                                                                                                                                                                NAME :     Mrs. Varsha Deo       DESIGNATION : -  Lab Technitian    </t>
  </si>
  <si>
    <t>NAME: Mrs. Varsha Deo                                     PAN  No. :AGGPA 2865D</t>
  </si>
  <si>
    <t>Income Tax deducted at source from salary of March - 2023  to DEC - 2023</t>
  </si>
  <si>
    <t>Rest Tax (15-16) Payable from salary from Feb-2024</t>
  </si>
  <si>
    <t>Date: 05/02/2024</t>
  </si>
  <si>
    <t xml:space="preserve">                                TOTAL DEDUCTION  (9A to 9H)   </t>
  </si>
  <si>
    <r>
      <t xml:space="preserve">Concern Clerk                                                                  Designation: </t>
    </r>
    <r>
      <rPr>
        <b/>
        <sz val="12"/>
        <rFont val="Times New Roman"/>
        <family val="1"/>
      </rPr>
      <t xml:space="preserve"> Senier Lab Technician</t>
    </r>
  </si>
  <si>
    <r>
      <t xml:space="preserve">Checked  by Me                                                                                             Full Name : </t>
    </r>
    <r>
      <rPr>
        <b/>
        <sz val="10"/>
        <rFont val="Times New Roman"/>
        <family val="1"/>
      </rPr>
      <t>Mrs. Varsha Deo</t>
    </r>
  </si>
  <si>
    <t>Income Tax deducted at source from salary of March - 2023  to Dec - 2023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</si>
</sst>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quot;Rs.&quot;#,##0_);\(&quot;Rs.&quot;#,##0\)"/>
    <numFmt numFmtId="185" formatCode="&quot;Rs.&quot;#,##0_);[Red]\(&quot;Rs.&quot;#,##0\)"/>
    <numFmt numFmtId="186" formatCode="&quot;Rs.&quot;#,##0.00_);\(&quot;Rs.&quot;#,##0.00\)"/>
    <numFmt numFmtId="187" formatCode="&quot;Rs.&quot;#,##0.00_);[Red]\(&quot;Rs.&quot;#,##0.00\)"/>
    <numFmt numFmtId="188" formatCode="_(&quot;Rs.&quot;* #,##0_);_(&quot;Rs.&quot;* \(#,##0\);_(&quot;Rs.&quot;* &quot;-&quot;_);_(@_)"/>
    <numFmt numFmtId="189" formatCode="_(&quot;Rs.&quot;* #,##0.00_);_(&quot;Rs.&quot;* \(#,##0.00\);_(&quot;Rs.&quot;* &quot;-&quot;??_);_(@_)"/>
    <numFmt numFmtId="190" formatCode="[$-409]dddd\,\ mmmm\ dd\,\ yyyy"/>
    <numFmt numFmtId="191" formatCode="[$-409]h:mm:ss\ AM/PM"/>
    <numFmt numFmtId="192" formatCode="0.000"/>
    <numFmt numFmtId="193" formatCode="0.0"/>
    <numFmt numFmtId="194" formatCode="0.0000"/>
    <numFmt numFmtId="195" formatCode="mmm/yyyy"/>
    <numFmt numFmtId="196" formatCode="0.00000"/>
  </numFmts>
  <fonts count="71">
    <font>
      <sz val="10"/>
      <name val="Arial"/>
      <family val="0"/>
    </font>
    <font>
      <sz val="11"/>
      <color indexed="8"/>
      <name val="Calibri"/>
      <family val="2"/>
    </font>
    <font>
      <b/>
      <sz val="12"/>
      <name val="Times New Roman"/>
      <family val="1"/>
    </font>
    <font>
      <b/>
      <sz val="13"/>
      <name val="Times New Roman"/>
      <family val="1"/>
    </font>
    <font>
      <sz val="13"/>
      <name val="Times New Roman"/>
      <family val="1"/>
    </font>
    <font>
      <sz val="10"/>
      <name val="Times New Roman"/>
      <family val="1"/>
    </font>
    <font>
      <b/>
      <sz val="14"/>
      <name val="Times New Roman"/>
      <family val="1"/>
    </font>
    <font>
      <b/>
      <sz val="16"/>
      <name val="Times New Roman"/>
      <family val="1"/>
    </font>
    <font>
      <b/>
      <sz val="10"/>
      <name val="Times New Roman"/>
      <family val="1"/>
    </font>
    <font>
      <b/>
      <u val="single"/>
      <sz val="13"/>
      <name val="Times New Roman"/>
      <family val="1"/>
    </font>
    <font>
      <sz val="14"/>
      <name val="Times New Roman"/>
      <family val="1"/>
    </font>
    <font>
      <b/>
      <sz val="18"/>
      <name val="Times New Roman"/>
      <family val="1"/>
    </font>
    <font>
      <sz val="16"/>
      <name val="Times New Roman"/>
      <family val="1"/>
    </font>
    <font>
      <sz val="8"/>
      <name val="Arial"/>
      <family val="2"/>
    </font>
    <font>
      <b/>
      <sz val="8"/>
      <name val="Times New Roman"/>
      <family val="1"/>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3"/>
      <color indexed="10"/>
      <name val="Times New Roman"/>
      <family val="1"/>
    </font>
    <font>
      <sz val="12"/>
      <color indexed="8"/>
      <name val="Calibri"/>
      <family val="2"/>
    </font>
    <font>
      <sz val="10"/>
      <color indexed="10"/>
      <name val="Times New Roman"/>
      <family val="1"/>
    </font>
    <font>
      <sz val="8"/>
      <color indexed="8"/>
      <name val="Calibri"/>
      <family val="2"/>
    </font>
    <font>
      <b/>
      <sz val="8"/>
      <color indexed="10"/>
      <name val="Times New Roman"/>
      <family val="1"/>
    </font>
    <font>
      <b/>
      <sz val="8"/>
      <color indexed="8"/>
      <name val="Calibri"/>
      <family val="2"/>
    </font>
    <font>
      <b/>
      <sz val="13"/>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3"/>
      <color rgb="FFFF0000"/>
      <name val="Times New Roman"/>
      <family val="1"/>
    </font>
    <font>
      <sz val="12"/>
      <color theme="1"/>
      <name val="Calibri"/>
      <family val="2"/>
    </font>
    <font>
      <sz val="10"/>
      <color rgb="FFFF0000"/>
      <name val="Times New Roman"/>
      <family val="1"/>
    </font>
    <font>
      <sz val="8"/>
      <color theme="1"/>
      <name val="Calibri"/>
      <family val="2"/>
    </font>
    <font>
      <b/>
      <sz val="8"/>
      <color rgb="FFFF0000"/>
      <name val="Times New Roman"/>
      <family val="1"/>
    </font>
    <font>
      <b/>
      <sz val="8"/>
      <color theme="1"/>
      <name val="Calibri"/>
      <family val="2"/>
    </font>
    <font>
      <b/>
      <sz val="13"/>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style="thick"/>
      <top>
        <color indexed="63"/>
      </top>
      <bottom>
        <color indexed="63"/>
      </bottom>
    </border>
    <border>
      <left style="medium"/>
      <right style="thin"/>
      <top style="thin"/>
      <bottom style="thin"/>
    </border>
    <border>
      <left style="thin"/>
      <right/>
      <top style="thin"/>
      <bottom style="thin"/>
    </border>
    <border>
      <left style="thick"/>
      <right>
        <color indexed="63"/>
      </right>
      <top>
        <color indexed="63"/>
      </top>
      <bottom>
        <color indexed="63"/>
      </bottom>
    </border>
    <border>
      <left>
        <color indexed="63"/>
      </left>
      <right style="thin"/>
      <top style="thin"/>
      <bottom>
        <color indexed="63"/>
      </bottom>
    </border>
    <border>
      <left style="medium"/>
      <right style="thin"/>
      <top style="thin"/>
      <bottom>
        <color indexed="63"/>
      </bottom>
    </border>
    <border>
      <left style="medium"/>
      <right style="medium"/>
      <top style="medium"/>
      <bottom style="medium"/>
    </border>
    <border>
      <left style="thin"/>
      <right style="thin"/>
      <top style="medium"/>
      <bottom>
        <color indexed="63"/>
      </bottom>
    </border>
    <border>
      <left style="medium"/>
      <right style="thin"/>
      <top>
        <color indexed="63"/>
      </top>
      <bottom style="thin"/>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style="thin"/>
      <right style="thin"/>
      <top style="medium"/>
      <bottom style="thin"/>
    </border>
    <border>
      <left style="thin"/>
      <right>
        <color indexed="63"/>
      </right>
      <top style="thin"/>
      <bottom style="medium"/>
    </border>
    <border>
      <left style="thin"/>
      <right style="medium"/>
      <top style="medium"/>
      <bottom>
        <color indexed="63"/>
      </bottom>
    </border>
    <border>
      <left style="thin"/>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right/>
      <top style="thin"/>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74">
    <xf numFmtId="0" fontId="0" fillId="0" borderId="0" xfId="0" applyAlignment="1">
      <alignment/>
    </xf>
    <xf numFmtId="0" fontId="4" fillId="0" borderId="0" xfId="57" applyFont="1">
      <alignment/>
      <protection/>
    </xf>
    <xf numFmtId="0" fontId="3" fillId="0" borderId="10" xfId="57" applyFont="1" applyBorder="1" applyAlignment="1">
      <alignment horizontal="center"/>
      <protection/>
    </xf>
    <xf numFmtId="0" fontId="3" fillId="0" borderId="10" xfId="57" applyFont="1" applyBorder="1">
      <alignment/>
      <protection/>
    </xf>
    <xf numFmtId="0" fontId="4" fillId="0" borderId="10" xfId="57" applyFont="1" applyBorder="1">
      <alignment/>
      <protection/>
    </xf>
    <xf numFmtId="0" fontId="4" fillId="0" borderId="10" xfId="57" applyFont="1" applyBorder="1" applyAlignment="1">
      <alignment horizontal="center" vertical="center"/>
      <protection/>
    </xf>
    <xf numFmtId="0" fontId="3" fillId="0" borderId="10" xfId="57" applyFont="1" applyBorder="1" applyAlignment="1">
      <alignment horizontal="center" vertical="center"/>
      <protection/>
    </xf>
    <xf numFmtId="0" fontId="4" fillId="0" borderId="0" xfId="57" applyFont="1" applyAlignment="1">
      <alignment horizontal="center" vertical="center"/>
      <protection/>
    </xf>
    <xf numFmtId="0" fontId="4" fillId="0" borderId="0" xfId="57" applyFont="1" applyAlignment="1">
      <alignment horizontal="left" vertical="center"/>
      <protection/>
    </xf>
    <xf numFmtId="0" fontId="5" fillId="0" borderId="0" xfId="57" applyFont="1">
      <alignment/>
      <protection/>
    </xf>
    <xf numFmtId="0" fontId="4" fillId="0" borderId="10" xfId="57" applyFont="1" applyBorder="1" applyAlignment="1">
      <alignment vertical="center" wrapText="1"/>
      <protection/>
    </xf>
    <xf numFmtId="0" fontId="2" fillId="0" borderId="10" xfId="57" applyFont="1" applyBorder="1" applyAlignment="1">
      <alignment horizontal="center"/>
      <protection/>
    </xf>
    <xf numFmtId="0" fontId="4" fillId="0" borderId="10" xfId="57" applyFont="1" applyBorder="1" applyAlignment="1">
      <alignment horizontal="left"/>
      <protection/>
    </xf>
    <xf numFmtId="0" fontId="4" fillId="0" borderId="0" xfId="57" applyFont="1" applyAlignment="1">
      <alignment horizontal="right"/>
      <protection/>
    </xf>
    <xf numFmtId="0" fontId="4" fillId="0" borderId="10" xfId="57" applyFont="1" applyBorder="1" applyAlignment="1">
      <alignment vertical="center"/>
      <protection/>
    </xf>
    <xf numFmtId="0" fontId="3" fillId="0" borderId="10" xfId="57" applyFont="1" applyBorder="1" applyAlignment="1">
      <alignment horizontal="right" vertical="center" wrapText="1"/>
      <protection/>
    </xf>
    <xf numFmtId="1" fontId="4" fillId="0" borderId="10" xfId="57" applyNumberFormat="1" applyFont="1" applyBorder="1" applyAlignment="1">
      <alignment horizontal="center" vertical="center"/>
      <protection/>
    </xf>
    <xf numFmtId="0" fontId="4" fillId="0" borderId="10" xfId="57" applyFont="1" applyBorder="1" applyAlignment="1">
      <alignment horizontal="right"/>
      <protection/>
    </xf>
    <xf numFmtId="0" fontId="3" fillId="0" borderId="10" xfId="57" applyFont="1" applyBorder="1" applyAlignment="1">
      <alignment horizontal="right"/>
      <protection/>
    </xf>
    <xf numFmtId="0" fontId="3" fillId="0" borderId="11" xfId="57" applyFont="1" applyBorder="1" applyAlignment="1">
      <alignment horizontal="center"/>
      <protection/>
    </xf>
    <xf numFmtId="0" fontId="4" fillId="0" borderId="10" xfId="57" applyFont="1" applyBorder="1" applyAlignment="1">
      <alignment wrapText="1"/>
      <protection/>
    </xf>
    <xf numFmtId="0" fontId="4" fillId="0" borderId="10" xfId="57" applyFont="1" applyBorder="1" applyAlignment="1">
      <alignment horizontal="left" vertical="center" wrapText="1"/>
      <protection/>
    </xf>
    <xf numFmtId="1" fontId="4" fillId="0" borderId="12" xfId="57" applyNumberFormat="1" applyFont="1" applyBorder="1" applyAlignment="1">
      <alignment horizontal="center" vertical="center"/>
      <protection/>
    </xf>
    <xf numFmtId="1" fontId="4" fillId="0" borderId="13" xfId="57" applyNumberFormat="1" applyFont="1" applyBorder="1" applyAlignment="1">
      <alignment horizontal="center" vertical="center"/>
      <protection/>
    </xf>
    <xf numFmtId="0" fontId="3" fillId="0" borderId="10" xfId="57" applyFont="1" applyBorder="1" applyAlignment="1">
      <alignment horizontal="center" wrapText="1"/>
      <protection/>
    </xf>
    <xf numFmtId="0" fontId="8" fillId="0" borderId="10" xfId="0" applyFont="1" applyBorder="1" applyAlignment="1">
      <alignment horizontal="center" vertical="center" wrapText="1"/>
    </xf>
    <xf numFmtId="0" fontId="8" fillId="0" borderId="0" xfId="0" applyFont="1" applyBorder="1" applyAlignment="1">
      <alignment/>
    </xf>
    <xf numFmtId="0" fontId="8" fillId="0" borderId="14" xfId="0" applyFont="1" applyBorder="1" applyAlignment="1">
      <alignment/>
    </xf>
    <xf numFmtId="0" fontId="2" fillId="0" borderId="0" xfId="0" applyFont="1" applyBorder="1" applyAlignment="1">
      <alignment/>
    </xf>
    <xf numFmtId="0" fontId="3" fillId="33" borderId="10" xfId="57" applyFont="1" applyFill="1" applyBorder="1" applyAlignment="1">
      <alignment horizontal="center" vertical="center"/>
      <protection/>
    </xf>
    <xf numFmtId="0" fontId="4" fillId="33" borderId="10" xfId="57" applyFont="1" applyFill="1" applyBorder="1" applyAlignment="1">
      <alignment vertical="center" wrapText="1"/>
      <protection/>
    </xf>
    <xf numFmtId="0" fontId="5" fillId="33" borderId="0" xfId="57" applyFont="1" applyFill="1">
      <alignment/>
      <protection/>
    </xf>
    <xf numFmtId="0" fontId="8" fillId="0" borderId="15" xfId="0" applyFont="1" applyBorder="1" applyAlignment="1">
      <alignment horizontal="center" vertical="center" wrapText="1"/>
    </xf>
    <xf numFmtId="0" fontId="4" fillId="0" borderId="0" xfId="57" applyFont="1" applyAlignment="1">
      <alignment horizontal="left"/>
      <protection/>
    </xf>
    <xf numFmtId="0" fontId="4" fillId="0" borderId="16" xfId="57" applyFont="1" applyBorder="1" applyAlignment="1">
      <alignment horizontal="left"/>
      <protection/>
    </xf>
    <xf numFmtId="0" fontId="4" fillId="0" borderId="12" xfId="57" applyFont="1" applyBorder="1" applyAlignment="1">
      <alignment horizontal="left"/>
      <protection/>
    </xf>
    <xf numFmtId="0" fontId="4" fillId="0" borderId="13" xfId="57" applyFont="1" applyBorder="1" applyAlignment="1">
      <alignment horizontal="right"/>
      <protection/>
    </xf>
    <xf numFmtId="0" fontId="6" fillId="0" borderId="17" xfId="0" applyFont="1" applyFill="1" applyBorder="1" applyAlignment="1">
      <alignment horizontal="center" vertical="center"/>
    </xf>
    <xf numFmtId="0" fontId="2" fillId="0" borderId="11" xfId="0" applyFont="1" applyBorder="1" applyAlignment="1">
      <alignment horizontal="left" vertical="center" wrapText="1"/>
    </xf>
    <xf numFmtId="1" fontId="4" fillId="0" borderId="10" xfId="57" applyNumberFormat="1" applyFont="1" applyBorder="1" applyAlignment="1">
      <alignment horizontal="left"/>
      <protection/>
    </xf>
    <xf numFmtId="1" fontId="4" fillId="0" borderId="13" xfId="57" applyNumberFormat="1" applyFont="1" applyBorder="1" applyAlignment="1">
      <alignment horizontal="right"/>
      <protection/>
    </xf>
    <xf numFmtId="0" fontId="4" fillId="0" borderId="0" xfId="57" applyFont="1" applyAlignment="1">
      <alignment horizontal="center"/>
      <protection/>
    </xf>
    <xf numFmtId="0" fontId="11" fillId="0" borderId="10" xfId="57" applyFont="1" applyBorder="1" applyAlignment="1">
      <alignment horizontal="left"/>
      <protection/>
    </xf>
    <xf numFmtId="0" fontId="4" fillId="0" borderId="10" xfId="57" applyFont="1" applyBorder="1" applyAlignment="1">
      <alignment horizontal="center"/>
      <protection/>
    </xf>
    <xf numFmtId="0" fontId="8" fillId="0" borderId="18" xfId="0" applyFont="1" applyBorder="1" applyAlignment="1">
      <alignment horizontal="center" vertical="center" wrapText="1"/>
    </xf>
    <xf numFmtId="0" fontId="8" fillId="33" borderId="0" xfId="0" applyFont="1" applyFill="1" applyBorder="1" applyAlignment="1">
      <alignment horizontal="center"/>
    </xf>
    <xf numFmtId="0" fontId="4" fillId="33" borderId="0" xfId="57" applyFont="1" applyFill="1" applyAlignment="1">
      <alignment horizontal="center"/>
      <protection/>
    </xf>
    <xf numFmtId="0" fontId="0" fillId="0" borderId="0" xfId="0" applyFont="1" applyAlignment="1">
      <alignment/>
    </xf>
    <xf numFmtId="1" fontId="4" fillId="0" borderId="0" xfId="57" applyNumberFormat="1" applyFont="1">
      <alignment/>
      <protection/>
    </xf>
    <xf numFmtId="1" fontId="62" fillId="0" borderId="11" xfId="0" applyNumberFormat="1" applyFont="1" applyBorder="1" applyAlignment="1">
      <alignment horizontal="center" vertical="center" wrapText="1"/>
    </xf>
    <xf numFmtId="1" fontId="62" fillId="0" borderId="0" xfId="0" applyNumberFormat="1" applyFont="1" applyBorder="1" applyAlignment="1">
      <alignment horizontal="center" vertical="center" wrapText="1"/>
    </xf>
    <xf numFmtId="1" fontId="63" fillId="33" borderId="10" xfId="57" applyNumberFormat="1" applyFont="1" applyFill="1" applyBorder="1">
      <alignment/>
      <protection/>
    </xf>
    <xf numFmtId="0" fontId="63" fillId="0" borderId="10" xfId="57" applyFont="1" applyBorder="1">
      <alignment/>
      <protection/>
    </xf>
    <xf numFmtId="0" fontId="63" fillId="0" borderId="0" xfId="57" applyFont="1">
      <alignment/>
      <protection/>
    </xf>
    <xf numFmtId="1" fontId="3" fillId="33" borderId="10" xfId="57" applyNumberFormat="1" applyFont="1" applyFill="1" applyBorder="1" applyAlignment="1">
      <alignment horizontal="center"/>
      <protection/>
    </xf>
    <xf numFmtId="1" fontId="8" fillId="0" borderId="0" xfId="57" applyNumberFormat="1" applyFont="1" applyAlignment="1">
      <alignment horizontal="center"/>
      <protection/>
    </xf>
    <xf numFmtId="1" fontId="3" fillId="0" borderId="10" xfId="57" applyNumberFormat="1" applyFont="1" applyBorder="1">
      <alignment/>
      <protection/>
    </xf>
    <xf numFmtId="1" fontId="4" fillId="0" borderId="10" xfId="57" applyNumberFormat="1" applyFont="1" applyBorder="1" applyAlignment="1">
      <alignment horizontal="right"/>
      <protection/>
    </xf>
    <xf numFmtId="1" fontId="2" fillId="0" borderId="11" xfId="0" applyNumberFormat="1" applyFont="1" applyBorder="1" applyAlignment="1">
      <alignment horizontal="center" vertical="top" wrapText="1"/>
    </xf>
    <xf numFmtId="1" fontId="2" fillId="0" borderId="10" xfId="0" applyNumberFormat="1" applyFont="1" applyBorder="1" applyAlignment="1">
      <alignment horizontal="center" vertical="top" wrapText="1"/>
    </xf>
    <xf numFmtId="0" fontId="8" fillId="0" borderId="19" xfId="0" applyFont="1" applyBorder="1" applyAlignment="1">
      <alignment horizontal="center" vertical="center" wrapText="1"/>
    </xf>
    <xf numFmtId="1" fontId="64" fillId="0" borderId="20" xfId="0" applyNumberFormat="1" applyFont="1" applyBorder="1" applyAlignment="1">
      <alignment horizontal="center"/>
    </xf>
    <xf numFmtId="1" fontId="64" fillId="33" borderId="20" xfId="0" applyNumberFormat="1" applyFont="1" applyFill="1" applyBorder="1" applyAlignment="1">
      <alignment horizontal="center"/>
    </xf>
    <xf numFmtId="0" fontId="2" fillId="0" borderId="21" xfId="0" applyFont="1" applyBorder="1" applyAlignment="1">
      <alignment horizontal="center" vertical="center"/>
    </xf>
    <xf numFmtId="0" fontId="2" fillId="0" borderId="20" xfId="0" applyFont="1" applyFill="1" applyBorder="1" applyAlignment="1">
      <alignment horizontal="center" vertical="center" wrapText="1"/>
    </xf>
    <xf numFmtId="0" fontId="8" fillId="0" borderId="22" xfId="0" applyFont="1" applyBorder="1" applyAlignment="1">
      <alignment horizontal="center" vertical="center" wrapText="1"/>
    </xf>
    <xf numFmtId="1" fontId="64" fillId="33" borderId="23" xfId="0" applyNumberFormat="1" applyFont="1" applyFill="1" applyBorder="1" applyAlignment="1">
      <alignment horizontal="center"/>
    </xf>
    <xf numFmtId="0" fontId="8" fillId="0" borderId="20" xfId="0" applyFont="1" applyBorder="1" applyAlignment="1">
      <alignment horizontal="center" vertical="center" wrapText="1"/>
    </xf>
    <xf numFmtId="1" fontId="2" fillId="0" borderId="0" xfId="0" applyNumberFormat="1" applyFont="1" applyFill="1" applyAlignment="1">
      <alignment vertical="top"/>
    </xf>
    <xf numFmtId="0" fontId="5" fillId="0" borderId="10" xfId="57" applyFont="1" applyBorder="1" applyAlignment="1">
      <alignment horizontal="center"/>
      <protection/>
    </xf>
    <xf numFmtId="0" fontId="8" fillId="0" borderId="10" xfId="57" applyFont="1" applyBorder="1" applyAlignment="1">
      <alignment horizontal="left"/>
      <protection/>
    </xf>
    <xf numFmtId="1" fontId="65" fillId="33" borderId="10" xfId="57" applyNumberFormat="1" applyFont="1" applyFill="1" applyBorder="1">
      <alignment/>
      <protection/>
    </xf>
    <xf numFmtId="0" fontId="65" fillId="0" borderId="10" xfId="57" applyFont="1" applyBorder="1">
      <alignment/>
      <protection/>
    </xf>
    <xf numFmtId="1" fontId="8" fillId="33" borderId="10" xfId="57" applyNumberFormat="1" applyFont="1" applyFill="1" applyBorder="1" applyAlignment="1">
      <alignment horizontal="center"/>
      <protection/>
    </xf>
    <xf numFmtId="0" fontId="65" fillId="0" borderId="0" xfId="57" applyFont="1">
      <alignment/>
      <protection/>
    </xf>
    <xf numFmtId="0" fontId="13" fillId="0" borderId="0" xfId="0" applyFont="1" applyAlignment="1">
      <alignment/>
    </xf>
    <xf numFmtId="0" fontId="14" fillId="0" borderId="17" xfId="0" applyFont="1" applyFill="1" applyBorder="1" applyAlignment="1">
      <alignment horizontal="center" vertical="center"/>
    </xf>
    <xf numFmtId="0" fontId="14" fillId="0" borderId="0" xfId="0" applyFont="1" applyBorder="1" applyAlignment="1">
      <alignment/>
    </xf>
    <xf numFmtId="0" fontId="14" fillId="33" borderId="0" xfId="0" applyFont="1" applyFill="1" applyBorder="1" applyAlignment="1">
      <alignment horizontal="center"/>
    </xf>
    <xf numFmtId="0" fontId="14" fillId="0" borderId="14" xfId="0" applyFont="1" applyBorder="1" applyAlignment="1">
      <alignment/>
    </xf>
    <xf numFmtId="0" fontId="14" fillId="0" borderId="21"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Fill="1" applyBorder="1" applyAlignment="1">
      <alignment horizontal="center" vertical="center" wrapText="1"/>
    </xf>
    <xf numFmtId="0" fontId="14" fillId="0" borderId="22" xfId="0" applyFont="1" applyBorder="1" applyAlignment="1">
      <alignment horizontal="center" vertical="center" wrapText="1"/>
    </xf>
    <xf numFmtId="1" fontId="66" fillId="33" borderId="23" xfId="0" applyNumberFormat="1" applyFont="1" applyFill="1" applyBorder="1" applyAlignment="1">
      <alignment horizontal="center"/>
    </xf>
    <xf numFmtId="1" fontId="66" fillId="0" borderId="20" xfId="0" applyNumberFormat="1" applyFont="1" applyBorder="1" applyAlignment="1">
      <alignment horizontal="center"/>
    </xf>
    <xf numFmtId="0" fontId="14" fillId="0" borderId="15" xfId="0" applyFont="1" applyBorder="1" applyAlignment="1">
      <alignment horizontal="center" vertical="center" wrapText="1"/>
    </xf>
    <xf numFmtId="1" fontId="66" fillId="33" borderId="20" xfId="0" applyNumberFormat="1" applyFont="1" applyFill="1" applyBorder="1" applyAlignment="1">
      <alignment horizontal="center"/>
    </xf>
    <xf numFmtId="1" fontId="66" fillId="33" borderId="24" xfId="0" applyNumberFormat="1" applyFont="1" applyFill="1" applyBorder="1" applyAlignment="1">
      <alignment horizontal="center"/>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1" fontId="14" fillId="0" borderId="11" xfId="0" applyNumberFormat="1" applyFont="1" applyBorder="1" applyAlignment="1">
      <alignment horizontal="center" vertical="top" wrapText="1"/>
    </xf>
    <xf numFmtId="1" fontId="14" fillId="0" borderId="0" xfId="0" applyNumberFormat="1" applyFont="1" applyFill="1" applyAlignment="1">
      <alignment vertical="top"/>
    </xf>
    <xf numFmtId="1" fontId="14" fillId="0" borderId="10" xfId="0" applyNumberFormat="1" applyFont="1" applyBorder="1" applyAlignment="1">
      <alignment horizontal="center" vertical="top" wrapText="1"/>
    </xf>
    <xf numFmtId="0" fontId="14" fillId="0" borderId="18" xfId="0" applyFont="1" applyBorder="1" applyAlignment="1">
      <alignment horizontal="center" vertical="center" wrapText="1"/>
    </xf>
    <xf numFmtId="1" fontId="67" fillId="0" borderId="11" xfId="0" applyNumberFormat="1" applyFont="1" applyBorder="1" applyAlignment="1">
      <alignment horizontal="center" vertical="center" wrapText="1"/>
    </xf>
    <xf numFmtId="1" fontId="67" fillId="0" borderId="0" xfId="0" applyNumberFormat="1" applyFont="1" applyBorder="1" applyAlignment="1">
      <alignment horizontal="center" vertical="center" wrapText="1"/>
    </xf>
    <xf numFmtId="0" fontId="14" fillId="0" borderId="25" xfId="0" applyFont="1" applyBorder="1" applyAlignment="1">
      <alignment horizontal="center" vertical="center" wrapText="1"/>
    </xf>
    <xf numFmtId="1" fontId="66" fillId="0" borderId="25" xfId="0" applyNumberFormat="1" applyFont="1" applyBorder="1" applyAlignment="1">
      <alignment horizontal="center"/>
    </xf>
    <xf numFmtId="1" fontId="66" fillId="33" borderId="25" xfId="0" applyNumberFormat="1" applyFont="1" applyFill="1" applyBorder="1" applyAlignment="1">
      <alignment horizontal="center"/>
    </xf>
    <xf numFmtId="1" fontId="66" fillId="0" borderId="23" xfId="0" applyNumberFormat="1" applyFont="1" applyBorder="1" applyAlignment="1">
      <alignment horizontal="center"/>
    </xf>
    <xf numFmtId="0" fontId="13" fillId="0" borderId="10" xfId="0" applyFont="1" applyBorder="1" applyAlignment="1">
      <alignment/>
    </xf>
    <xf numFmtId="0" fontId="8" fillId="0" borderId="10" xfId="57" applyFont="1" applyBorder="1" applyAlignment="1">
      <alignment horizontal="center" wrapText="1"/>
      <protection/>
    </xf>
    <xf numFmtId="0" fontId="8" fillId="0" borderId="10" xfId="57" applyFont="1" applyBorder="1" applyAlignment="1">
      <alignment horizontal="center"/>
      <protection/>
    </xf>
    <xf numFmtId="0" fontId="8" fillId="0" borderId="11" xfId="57" applyFont="1" applyBorder="1" applyAlignment="1">
      <alignment horizontal="center"/>
      <protection/>
    </xf>
    <xf numFmtId="0" fontId="8" fillId="0" borderId="10" xfId="57" applyFont="1" applyBorder="1" applyAlignment="1">
      <alignment horizontal="center" vertical="center"/>
      <protection/>
    </xf>
    <xf numFmtId="0" fontId="5" fillId="0" borderId="10" xfId="57" applyFont="1" applyBorder="1" applyAlignment="1">
      <alignment wrapText="1"/>
      <protection/>
    </xf>
    <xf numFmtId="1" fontId="5" fillId="0" borderId="10" xfId="57" applyNumberFormat="1" applyFont="1" applyBorder="1" applyAlignment="1">
      <alignment horizontal="center" vertical="center"/>
      <protection/>
    </xf>
    <xf numFmtId="0" fontId="8" fillId="0" borderId="10" xfId="57" applyFont="1" applyBorder="1" applyAlignment="1">
      <alignment horizontal="right"/>
      <protection/>
    </xf>
    <xf numFmtId="1" fontId="5" fillId="0" borderId="13" xfId="57" applyNumberFormat="1" applyFont="1" applyBorder="1" applyAlignment="1">
      <alignment horizontal="center" vertical="center"/>
      <protection/>
    </xf>
    <xf numFmtId="0" fontId="8" fillId="0" borderId="10" xfId="57" applyFont="1" applyBorder="1">
      <alignment/>
      <protection/>
    </xf>
    <xf numFmtId="0" fontId="5" fillId="0" borderId="10" xfId="57" applyFont="1" applyBorder="1" applyAlignment="1">
      <alignment horizontal="left"/>
      <protection/>
    </xf>
    <xf numFmtId="0" fontId="5" fillId="0" borderId="10" xfId="57" applyFont="1" applyBorder="1">
      <alignment/>
      <protection/>
    </xf>
    <xf numFmtId="0" fontId="5" fillId="0" borderId="10" xfId="57" applyFont="1" applyBorder="1" applyAlignment="1">
      <alignment horizontal="center" vertical="center"/>
      <protection/>
    </xf>
    <xf numFmtId="0" fontId="5" fillId="0" borderId="10" xfId="57" applyFont="1" applyBorder="1" applyAlignment="1">
      <alignment vertical="center" wrapText="1"/>
      <protection/>
    </xf>
    <xf numFmtId="0" fontId="5" fillId="0" borderId="13" xfId="57" applyFont="1" applyBorder="1" applyAlignment="1">
      <alignment horizontal="right"/>
      <protection/>
    </xf>
    <xf numFmtId="1" fontId="8" fillId="0" borderId="10" xfId="57" applyNumberFormat="1" applyFont="1" applyBorder="1">
      <alignment/>
      <protection/>
    </xf>
    <xf numFmtId="0" fontId="5" fillId="0" borderId="0" xfId="57" applyFont="1" applyAlignment="1">
      <alignment horizontal="center"/>
      <protection/>
    </xf>
    <xf numFmtId="0" fontId="8" fillId="0" borderId="10" xfId="57" applyFont="1" applyBorder="1" applyAlignment="1">
      <alignment horizontal="right" vertical="center" wrapText="1"/>
      <protection/>
    </xf>
    <xf numFmtId="0" fontId="5" fillId="0" borderId="10" xfId="57" applyFont="1" applyBorder="1" applyAlignment="1">
      <alignment horizontal="left" vertical="center" wrapText="1"/>
      <protection/>
    </xf>
    <xf numFmtId="0" fontId="8" fillId="33" borderId="10" xfId="57" applyFont="1" applyFill="1" applyBorder="1" applyAlignment="1">
      <alignment horizontal="center" vertical="center"/>
      <protection/>
    </xf>
    <xf numFmtId="0" fontId="5" fillId="33" borderId="10" xfId="57" applyFont="1" applyFill="1" applyBorder="1" applyAlignment="1">
      <alignment vertical="center" wrapText="1"/>
      <protection/>
    </xf>
    <xf numFmtId="0" fontId="5" fillId="0" borderId="10" xfId="57" applyFont="1" applyBorder="1" applyAlignment="1">
      <alignment vertical="center"/>
      <protection/>
    </xf>
    <xf numFmtId="1" fontId="5" fillId="0" borderId="12" xfId="57" applyNumberFormat="1" applyFont="1" applyBorder="1" applyAlignment="1">
      <alignment horizontal="center" vertical="center"/>
      <protection/>
    </xf>
    <xf numFmtId="0" fontId="5" fillId="0" borderId="16" xfId="57" applyFont="1" applyBorder="1" applyAlignment="1">
      <alignment horizontal="left"/>
      <protection/>
    </xf>
    <xf numFmtId="0" fontId="5" fillId="0" borderId="10" xfId="57" applyFont="1" applyBorder="1" applyAlignment="1">
      <alignment horizontal="right"/>
      <protection/>
    </xf>
    <xf numFmtId="0" fontId="5" fillId="0" borderId="12" xfId="57" applyFont="1" applyBorder="1" applyAlignment="1">
      <alignment horizontal="right"/>
      <protection/>
    </xf>
    <xf numFmtId="1" fontId="5" fillId="0" borderId="10" xfId="57" applyNumberFormat="1" applyFont="1" applyBorder="1" applyAlignment="1">
      <alignment horizontal="left"/>
      <protection/>
    </xf>
    <xf numFmtId="0" fontId="5" fillId="0" borderId="12" xfId="57" applyFont="1" applyBorder="1" applyAlignment="1">
      <alignment horizontal="left"/>
      <protection/>
    </xf>
    <xf numFmtId="1" fontId="5" fillId="0" borderId="13" xfId="57" applyNumberFormat="1" applyFont="1" applyBorder="1" applyAlignment="1">
      <alignment horizontal="right"/>
      <protection/>
    </xf>
    <xf numFmtId="0" fontId="5" fillId="0" borderId="0" xfId="57" applyFont="1" applyAlignment="1">
      <alignment horizontal="left" vertical="center"/>
      <protection/>
    </xf>
    <xf numFmtId="1" fontId="68" fillId="33" borderId="20" xfId="0" applyNumberFormat="1" applyFont="1" applyFill="1" applyBorder="1" applyAlignment="1">
      <alignment horizontal="center"/>
    </xf>
    <xf numFmtId="1" fontId="68" fillId="0" borderId="20" xfId="0" applyNumberFormat="1" applyFont="1" applyBorder="1" applyAlignment="1">
      <alignment horizontal="center"/>
    </xf>
    <xf numFmtId="1" fontId="0" fillId="0" borderId="0" xfId="0" applyNumberFormat="1" applyAlignment="1">
      <alignment/>
    </xf>
    <xf numFmtId="0" fontId="3" fillId="0" borderId="0" xfId="57" applyFont="1" applyAlignment="1">
      <alignment horizontal="right"/>
      <protection/>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69" fillId="0" borderId="0" xfId="57" applyFont="1" applyAlignment="1">
      <alignment horizontal="center"/>
      <protection/>
    </xf>
    <xf numFmtId="0" fontId="11" fillId="0" borderId="0" xfId="57" applyFont="1" applyAlignment="1">
      <alignment horizontal="center"/>
      <protection/>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Border="1" applyAlignment="1">
      <alignment horizontal="left"/>
    </xf>
    <xf numFmtId="0" fontId="7" fillId="0" borderId="14" xfId="0" applyFont="1" applyBorder="1" applyAlignment="1">
      <alignment horizontal="left"/>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7" fillId="0" borderId="34" xfId="0" applyFont="1" applyBorder="1" applyAlignment="1">
      <alignment horizontal="left"/>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0" xfId="57" applyFont="1" applyAlignment="1">
      <alignment horizontal="right" wrapText="1"/>
      <protection/>
    </xf>
    <xf numFmtId="0" fontId="4" fillId="0" borderId="0" xfId="57" applyFont="1" applyAlignment="1">
      <alignment horizontal="left"/>
      <protection/>
    </xf>
    <xf numFmtId="0" fontId="4" fillId="0" borderId="16" xfId="57" applyFont="1" applyBorder="1" applyAlignment="1">
      <alignment horizontal="left"/>
      <protection/>
    </xf>
    <xf numFmtId="0" fontId="4" fillId="0" borderId="12" xfId="57" applyFont="1" applyBorder="1" applyAlignment="1">
      <alignment horizontal="left"/>
      <protection/>
    </xf>
    <xf numFmtId="0" fontId="3" fillId="0" borderId="16" xfId="57" applyFont="1" applyBorder="1" applyAlignment="1">
      <alignment horizontal="left"/>
      <protection/>
    </xf>
    <xf numFmtId="0" fontId="3" fillId="0" borderId="12" xfId="57" applyFont="1" applyBorder="1" applyAlignment="1">
      <alignment horizontal="left"/>
      <protection/>
    </xf>
    <xf numFmtId="0" fontId="3" fillId="0" borderId="10" xfId="57" applyFont="1" applyBorder="1" applyAlignment="1">
      <alignment horizontal="center" vertical="center"/>
      <protection/>
    </xf>
    <xf numFmtId="0" fontId="10" fillId="0" borderId="16" xfId="57" applyNumberFormat="1" applyFont="1" applyBorder="1" applyAlignment="1">
      <alignment horizontal="justify" vertical="justify" wrapText="1"/>
      <protection/>
    </xf>
    <xf numFmtId="0" fontId="10" fillId="0" borderId="37" xfId="57" applyNumberFormat="1" applyFont="1" applyBorder="1" applyAlignment="1">
      <alignment horizontal="justify" vertical="justify" wrapText="1"/>
      <protection/>
    </xf>
    <xf numFmtId="0" fontId="10" fillId="0" borderId="12" xfId="57" applyNumberFormat="1" applyFont="1" applyBorder="1" applyAlignment="1">
      <alignment horizontal="justify" vertical="justify" wrapText="1"/>
      <protection/>
    </xf>
    <xf numFmtId="0" fontId="4" fillId="0" borderId="0" xfId="57" applyFont="1" applyAlignment="1">
      <alignment horizontal="center" vertical="center"/>
      <protection/>
    </xf>
    <xf numFmtId="0" fontId="4" fillId="0" borderId="0" xfId="57" applyFont="1" applyAlignment="1">
      <alignment horizontal="center" vertical="center" wrapText="1"/>
      <protection/>
    </xf>
    <xf numFmtId="1" fontId="3" fillId="0" borderId="11" xfId="57" applyNumberFormat="1" applyFont="1" applyBorder="1" applyAlignment="1">
      <alignment horizontal="right"/>
      <protection/>
    </xf>
    <xf numFmtId="0" fontId="3" fillId="0" borderId="13" xfId="57" applyFont="1" applyBorder="1" applyAlignment="1">
      <alignment horizontal="right"/>
      <protection/>
    </xf>
    <xf numFmtId="0" fontId="3" fillId="0" borderId="37" xfId="57" applyFont="1" applyBorder="1" applyAlignment="1">
      <alignment horizontal="left"/>
      <protection/>
    </xf>
    <xf numFmtId="0" fontId="3" fillId="0" borderId="38" xfId="57" applyFont="1" applyBorder="1" applyAlignment="1">
      <alignment horizontal="right"/>
      <protection/>
    </xf>
    <xf numFmtId="0" fontId="2" fillId="0" borderId="16" xfId="57" applyFont="1" applyBorder="1" applyAlignment="1">
      <alignment horizontal="left"/>
      <protection/>
    </xf>
    <xf numFmtId="0" fontId="2" fillId="0" borderId="12" xfId="57" applyFont="1" applyBorder="1" applyAlignment="1">
      <alignment horizontal="left"/>
      <protection/>
    </xf>
    <xf numFmtId="0" fontId="3" fillId="0" borderId="10" xfId="57" applyFont="1" applyBorder="1" applyAlignment="1">
      <alignment horizontal="left" vertical="center" wrapText="1"/>
      <protection/>
    </xf>
    <xf numFmtId="0" fontId="3" fillId="0" borderId="16" xfId="57" applyFont="1" applyBorder="1" applyAlignment="1">
      <alignment horizontal="right"/>
      <protection/>
    </xf>
    <xf numFmtId="0" fontId="3" fillId="0" borderId="12" xfId="57" applyFont="1" applyBorder="1" applyAlignment="1">
      <alignment horizontal="right"/>
      <protection/>
    </xf>
    <xf numFmtId="0" fontId="3" fillId="0" borderId="16" xfId="57" applyFont="1" applyBorder="1" applyAlignment="1">
      <alignment horizontal="left" vertical="center" wrapText="1"/>
      <protection/>
    </xf>
    <xf numFmtId="0" fontId="3" fillId="0" borderId="12" xfId="57" applyFont="1" applyBorder="1" applyAlignment="1">
      <alignment horizontal="left" vertical="center" wrapText="1"/>
      <protection/>
    </xf>
    <xf numFmtId="1" fontId="3" fillId="0" borderId="11" xfId="57" applyNumberFormat="1" applyFont="1" applyBorder="1" applyAlignment="1">
      <alignment horizontal="center"/>
      <protection/>
    </xf>
    <xf numFmtId="0" fontId="3" fillId="0" borderId="38" xfId="57" applyFont="1" applyBorder="1" applyAlignment="1">
      <alignment horizontal="center"/>
      <protection/>
    </xf>
    <xf numFmtId="0" fontId="3" fillId="0" borderId="13" xfId="57" applyFont="1" applyBorder="1" applyAlignment="1">
      <alignment horizontal="center"/>
      <protection/>
    </xf>
    <xf numFmtId="0" fontId="3" fillId="0" borderId="16" xfId="57" applyFont="1" applyBorder="1" applyAlignment="1">
      <alignment horizontal="left" vertical="center"/>
      <protection/>
    </xf>
    <xf numFmtId="0" fontId="3" fillId="0" borderId="12" xfId="57" applyFont="1" applyBorder="1" applyAlignment="1">
      <alignment horizontal="left" vertical="center"/>
      <protection/>
    </xf>
    <xf numFmtId="0" fontId="4" fillId="0" borderId="11" xfId="57" applyFont="1" applyBorder="1" applyAlignment="1">
      <alignment horizontal="center"/>
      <protection/>
    </xf>
    <xf numFmtId="0" fontId="4" fillId="0" borderId="38" xfId="57" applyFont="1" applyBorder="1" applyAlignment="1">
      <alignment horizontal="center"/>
      <protection/>
    </xf>
    <xf numFmtId="0" fontId="4" fillId="0" borderId="13" xfId="57" applyFont="1" applyBorder="1" applyAlignment="1">
      <alignment horizontal="center"/>
      <protection/>
    </xf>
    <xf numFmtId="0" fontId="3" fillId="0" borderId="39" xfId="57" applyFont="1" applyBorder="1" applyAlignment="1">
      <alignment horizontal="center"/>
      <protection/>
    </xf>
    <xf numFmtId="0" fontId="3" fillId="0" borderId="40" xfId="57" applyFont="1" applyBorder="1" applyAlignment="1">
      <alignment horizontal="center"/>
      <protection/>
    </xf>
    <xf numFmtId="0" fontId="3" fillId="0" borderId="18" xfId="57" applyFont="1" applyBorder="1" applyAlignment="1">
      <alignment horizontal="center"/>
      <protection/>
    </xf>
    <xf numFmtId="0" fontId="3" fillId="0" borderId="41" xfId="57" applyFont="1" applyBorder="1" applyAlignment="1">
      <alignment horizontal="left" vertical="center" wrapText="1"/>
      <protection/>
    </xf>
    <xf numFmtId="0" fontId="3" fillId="0" borderId="0" xfId="57" applyFont="1" applyBorder="1" applyAlignment="1">
      <alignment horizontal="left" vertical="center" wrapText="1"/>
      <protection/>
    </xf>
    <xf numFmtId="0" fontId="3" fillId="0" borderId="42" xfId="57" applyFont="1" applyBorder="1" applyAlignment="1">
      <alignment horizontal="left" vertical="center" wrapText="1"/>
      <protection/>
    </xf>
    <xf numFmtId="0" fontId="3" fillId="0" borderId="41" xfId="57" applyFont="1" applyBorder="1" applyAlignment="1">
      <alignment horizontal="center"/>
      <protection/>
    </xf>
    <xf numFmtId="0" fontId="3" fillId="0" borderId="0" xfId="57" applyFont="1" applyBorder="1" applyAlignment="1">
      <alignment horizontal="center"/>
      <protection/>
    </xf>
    <xf numFmtId="0" fontId="3" fillId="0" borderId="42" xfId="57" applyFont="1" applyBorder="1" applyAlignment="1">
      <alignment horizontal="center"/>
      <protection/>
    </xf>
    <xf numFmtId="0" fontId="3" fillId="0" borderId="43" xfId="57" applyFont="1" applyBorder="1" applyAlignment="1">
      <alignment horizontal="left"/>
      <protection/>
    </xf>
    <xf numFmtId="0" fontId="3" fillId="0" borderId="44" xfId="57" applyFont="1" applyBorder="1" applyAlignment="1">
      <alignment horizontal="left"/>
      <protection/>
    </xf>
    <xf numFmtId="0" fontId="5" fillId="0" borderId="44" xfId="57" applyFont="1" applyBorder="1" applyAlignment="1">
      <alignment horizontal="left"/>
      <protection/>
    </xf>
    <xf numFmtId="0" fontId="5" fillId="0" borderId="45" xfId="57" applyFont="1" applyBorder="1" applyAlignment="1">
      <alignment horizontal="left"/>
      <protection/>
    </xf>
    <xf numFmtId="0" fontId="3" fillId="0" borderId="11" xfId="57" applyFont="1" applyBorder="1" applyAlignment="1">
      <alignment horizontal="center"/>
      <protection/>
    </xf>
    <xf numFmtId="1" fontId="3" fillId="0" borderId="16" xfId="57" applyNumberFormat="1" applyFont="1" applyBorder="1" applyAlignment="1">
      <alignment horizontal="right"/>
      <protection/>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Border="1" applyAlignment="1">
      <alignment horizontal="left"/>
    </xf>
    <xf numFmtId="0" fontId="14" fillId="0" borderId="14" xfId="0" applyFont="1" applyBorder="1" applyAlignment="1">
      <alignment horizontal="left"/>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4" xfId="0" applyFont="1" applyBorder="1" applyAlignment="1">
      <alignment horizontal="left"/>
    </xf>
    <xf numFmtId="0" fontId="14" fillId="0" borderId="34" xfId="0" applyFont="1" applyBorder="1" applyAlignment="1">
      <alignment horizontal="center"/>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1" xfId="0" applyFont="1" applyBorder="1" applyAlignment="1">
      <alignment horizontal="center" vertical="center"/>
    </xf>
    <xf numFmtId="0" fontId="14" fillId="0" borderId="28" xfId="0" applyFont="1" applyBorder="1" applyAlignment="1">
      <alignment horizontal="center" vertic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70" fillId="0" borderId="0" xfId="57" applyFont="1" applyAlignment="1">
      <alignment horizontal="center"/>
      <protection/>
    </xf>
    <xf numFmtId="0" fontId="5" fillId="0" borderId="0" xfId="57" applyFont="1" applyAlignment="1">
      <alignment horizontal="center"/>
      <protection/>
    </xf>
    <xf numFmtId="1" fontId="66" fillId="33" borderId="25" xfId="0" applyNumberFormat="1" applyFont="1" applyFill="1" applyBorder="1" applyAlignment="1">
      <alignment horizontal="left"/>
    </xf>
    <xf numFmtId="1" fontId="66" fillId="33" borderId="46" xfId="0" applyNumberFormat="1" applyFont="1" applyFill="1" applyBorder="1" applyAlignment="1">
      <alignment horizontal="left"/>
    </xf>
    <xf numFmtId="0" fontId="5" fillId="0" borderId="0" xfId="57" applyFont="1" applyAlignment="1">
      <alignment horizontal="left"/>
      <protection/>
    </xf>
    <xf numFmtId="0" fontId="5" fillId="0" borderId="16" xfId="57" applyFont="1" applyBorder="1" applyAlignment="1">
      <alignment horizontal="left"/>
      <protection/>
    </xf>
    <xf numFmtId="0" fontId="5" fillId="0" borderId="12" xfId="57" applyFont="1" applyBorder="1" applyAlignment="1">
      <alignment horizontal="left"/>
      <protection/>
    </xf>
    <xf numFmtId="0" fontId="8" fillId="0" borderId="16" xfId="57" applyFont="1" applyBorder="1" applyAlignment="1">
      <alignment horizontal="left"/>
      <protection/>
    </xf>
    <xf numFmtId="0" fontId="8" fillId="0" borderId="12" xfId="57" applyFont="1" applyBorder="1" applyAlignment="1">
      <alignment horizontal="left"/>
      <protection/>
    </xf>
    <xf numFmtId="0" fontId="8" fillId="0" borderId="10" xfId="57" applyFont="1" applyBorder="1" applyAlignment="1">
      <alignment horizontal="center" vertical="center"/>
      <protection/>
    </xf>
    <xf numFmtId="0" fontId="5" fillId="0" borderId="16" xfId="57" applyNumberFormat="1" applyFont="1" applyBorder="1" applyAlignment="1">
      <alignment horizontal="justify" vertical="justify" wrapText="1"/>
      <protection/>
    </xf>
    <xf numFmtId="0" fontId="5" fillId="0" borderId="37" xfId="57" applyNumberFormat="1" applyFont="1" applyBorder="1" applyAlignment="1">
      <alignment horizontal="justify" vertical="justify" wrapText="1"/>
      <protection/>
    </xf>
    <xf numFmtId="0" fontId="5" fillId="0" borderId="12" xfId="57" applyNumberFormat="1" applyFont="1" applyBorder="1" applyAlignment="1">
      <alignment horizontal="justify" vertical="justify" wrapText="1"/>
      <protection/>
    </xf>
    <xf numFmtId="0" fontId="5" fillId="0" borderId="0" xfId="57" applyFont="1" applyAlignment="1">
      <alignment horizontal="center" vertical="center" wrapText="1"/>
      <protection/>
    </xf>
    <xf numFmtId="0" fontId="5" fillId="0" borderId="0" xfId="57" applyFont="1" applyAlignment="1">
      <alignment horizontal="center" vertical="center"/>
      <protection/>
    </xf>
    <xf numFmtId="1" fontId="8" fillId="0" borderId="11" xfId="57" applyNumberFormat="1" applyFont="1" applyBorder="1" applyAlignment="1">
      <alignment horizontal="right"/>
      <protection/>
    </xf>
    <xf numFmtId="0" fontId="8" fillId="0" borderId="13" xfId="57" applyFont="1" applyBorder="1" applyAlignment="1">
      <alignment horizontal="right"/>
      <protection/>
    </xf>
    <xf numFmtId="0" fontId="8" fillId="0" borderId="37" xfId="57" applyFont="1" applyBorder="1" applyAlignment="1">
      <alignment horizontal="left"/>
      <protection/>
    </xf>
    <xf numFmtId="0" fontId="8" fillId="0" borderId="38" xfId="57" applyFont="1" applyBorder="1" applyAlignment="1">
      <alignment horizontal="right"/>
      <protection/>
    </xf>
    <xf numFmtId="0" fontId="8" fillId="0" borderId="10" xfId="57" applyFont="1" applyBorder="1" applyAlignment="1">
      <alignment horizontal="left" vertical="center" wrapText="1"/>
      <protection/>
    </xf>
    <xf numFmtId="0" fontId="8" fillId="0" borderId="16" xfId="57" applyFont="1" applyBorder="1" applyAlignment="1">
      <alignment horizontal="right"/>
      <protection/>
    </xf>
    <xf numFmtId="0" fontId="8" fillId="0" borderId="12" xfId="57" applyFont="1" applyBorder="1" applyAlignment="1">
      <alignment horizontal="right"/>
      <protection/>
    </xf>
    <xf numFmtId="0" fontId="8" fillId="0" borderId="16" xfId="57" applyFont="1" applyBorder="1" applyAlignment="1">
      <alignment horizontal="left" vertical="center" wrapText="1"/>
      <protection/>
    </xf>
    <xf numFmtId="0" fontId="8" fillId="0" borderId="12" xfId="57" applyFont="1" applyBorder="1" applyAlignment="1">
      <alignment horizontal="left" vertical="center" wrapText="1"/>
      <protection/>
    </xf>
    <xf numFmtId="1" fontId="5" fillId="0" borderId="11" xfId="57" applyNumberFormat="1" applyFont="1" applyBorder="1" applyAlignment="1">
      <alignment horizontal="right"/>
      <protection/>
    </xf>
    <xf numFmtId="0" fontId="5" fillId="0" borderId="38" xfId="57" applyFont="1" applyBorder="1" applyAlignment="1">
      <alignment horizontal="right"/>
      <protection/>
    </xf>
    <xf numFmtId="0" fontId="5" fillId="0" borderId="13" xfId="57" applyFont="1" applyBorder="1" applyAlignment="1">
      <alignment horizontal="right"/>
      <protection/>
    </xf>
    <xf numFmtId="0" fontId="8" fillId="0" borderId="16" xfId="57" applyFont="1" applyBorder="1" applyAlignment="1">
      <alignment horizontal="left" vertical="center"/>
      <protection/>
    </xf>
    <xf numFmtId="0" fontId="8" fillId="0" borderId="12" xfId="57" applyFont="1" applyBorder="1" applyAlignment="1">
      <alignment horizontal="left" vertical="center"/>
      <protection/>
    </xf>
    <xf numFmtId="0" fontId="5" fillId="0" borderId="11" xfId="57" applyFont="1" applyBorder="1" applyAlignment="1">
      <alignment horizontal="center"/>
      <protection/>
    </xf>
    <xf numFmtId="0" fontId="5" fillId="0" borderId="38" xfId="57" applyFont="1" applyBorder="1" applyAlignment="1">
      <alignment horizontal="center"/>
      <protection/>
    </xf>
    <xf numFmtId="0" fontId="5" fillId="0" borderId="13" xfId="57" applyFont="1" applyBorder="1" applyAlignment="1">
      <alignment horizontal="center"/>
      <protection/>
    </xf>
    <xf numFmtId="0" fontId="8" fillId="0" borderId="39" xfId="57" applyFont="1" applyBorder="1" applyAlignment="1">
      <alignment horizontal="center"/>
      <protection/>
    </xf>
    <xf numFmtId="0" fontId="8" fillId="0" borderId="40" xfId="57" applyFont="1" applyBorder="1" applyAlignment="1">
      <alignment horizontal="center"/>
      <protection/>
    </xf>
    <xf numFmtId="0" fontId="8" fillId="0" borderId="18" xfId="57" applyFont="1" applyBorder="1" applyAlignment="1">
      <alignment horizontal="center"/>
      <protection/>
    </xf>
    <xf numFmtId="0" fontId="8" fillId="0" borderId="41" xfId="57" applyFont="1" applyBorder="1" applyAlignment="1">
      <alignment horizontal="left" vertical="center" wrapText="1"/>
      <protection/>
    </xf>
    <xf numFmtId="0" fontId="8" fillId="0" borderId="0" xfId="57" applyFont="1" applyBorder="1" applyAlignment="1">
      <alignment horizontal="left" vertical="center" wrapText="1"/>
      <protection/>
    </xf>
    <xf numFmtId="0" fontId="8" fillId="0" borderId="42" xfId="57" applyFont="1" applyBorder="1" applyAlignment="1">
      <alignment horizontal="left" vertical="center" wrapText="1"/>
      <protection/>
    </xf>
    <xf numFmtId="0" fontId="8" fillId="0" borderId="41" xfId="57" applyFont="1" applyBorder="1" applyAlignment="1">
      <alignment horizontal="center"/>
      <protection/>
    </xf>
    <xf numFmtId="0" fontId="8" fillId="0" borderId="0" xfId="57" applyFont="1" applyBorder="1" applyAlignment="1">
      <alignment horizontal="center"/>
      <protection/>
    </xf>
    <xf numFmtId="0" fontId="8" fillId="0" borderId="42" xfId="57" applyFont="1" applyBorder="1" applyAlignment="1">
      <alignment horizontal="center"/>
      <protection/>
    </xf>
    <xf numFmtId="0" fontId="8" fillId="0" borderId="11" xfId="57" applyFont="1" applyBorder="1" applyAlignment="1">
      <alignment horizontal="center"/>
      <protection/>
    </xf>
    <xf numFmtId="0" fontId="8" fillId="0" borderId="38" xfId="57" applyFont="1" applyBorder="1" applyAlignment="1">
      <alignment horizontal="center"/>
      <protection/>
    </xf>
    <xf numFmtId="0" fontId="8" fillId="0" borderId="13" xfId="57" applyFont="1" applyBorder="1" applyAlignment="1">
      <alignment horizontal="center"/>
      <protection/>
    </xf>
    <xf numFmtId="1" fontId="8" fillId="0" borderId="16" xfId="57" applyNumberFormat="1" applyFont="1" applyBorder="1" applyAlignment="1">
      <alignment horizontal="right"/>
      <protection/>
    </xf>
    <xf numFmtId="0" fontId="8" fillId="0" borderId="43" xfId="57" applyFont="1" applyBorder="1" applyAlignment="1">
      <alignment horizontal="center" wrapText="1"/>
      <protection/>
    </xf>
    <xf numFmtId="0" fontId="8" fillId="0" borderId="44" xfId="57" applyFont="1" applyBorder="1" applyAlignment="1">
      <alignment horizontal="center" wrapText="1"/>
      <protection/>
    </xf>
    <xf numFmtId="0" fontId="8" fillId="0" borderId="45" xfId="57" applyFont="1" applyBorder="1" applyAlignment="1">
      <alignment horizontal="center" wrapText="1"/>
      <protection/>
    </xf>
    <xf numFmtId="1" fontId="5" fillId="0" borderId="11" xfId="57" applyNumberFormat="1"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0" xfId="57" applyFont="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28"/>
  <sheetViews>
    <sheetView zoomScale="90" zoomScaleNormal="90" zoomScalePageLayoutView="0" workbookViewId="0" topLeftCell="A13">
      <selection activeCell="G6" sqref="A1:V23"/>
    </sheetView>
  </sheetViews>
  <sheetFormatPr defaultColWidth="9.140625" defaultRowHeight="12.75"/>
  <cols>
    <col min="1" max="1" width="9.28125" style="41" bestFit="1" customWidth="1"/>
    <col min="2" max="2" width="13.8515625" style="33" customWidth="1"/>
    <col min="3" max="3" width="10.140625" style="1" bestFit="1" customWidth="1"/>
    <col min="4" max="10" width="9.140625" style="1" customWidth="1"/>
    <col min="11" max="11" width="13.421875" style="46" customWidth="1"/>
    <col min="12" max="15" width="9.140625" style="1" customWidth="1"/>
    <col min="16" max="16" width="6.8515625" style="1" customWidth="1"/>
    <col min="17" max="17" width="8.421875" style="1" customWidth="1"/>
    <col min="18" max="19" width="7.421875" style="1" customWidth="1"/>
    <col min="20" max="20" width="9.140625" style="1" customWidth="1"/>
    <col min="21" max="21" width="10.140625" style="1" bestFit="1" customWidth="1"/>
    <col min="22" max="22" width="9.140625" style="1" customWidth="1"/>
    <col min="23" max="23" width="12.421875" style="1" customWidth="1"/>
    <col min="24" max="56" width="9.140625" style="1" customWidth="1"/>
    <col min="57" max="16384" width="9.140625" style="9" customWidth="1"/>
  </cols>
  <sheetData>
    <row r="1" spans="1:22" s="1" customFormat="1" ht="21" thickTop="1">
      <c r="A1" s="144" t="s">
        <v>4</v>
      </c>
      <c r="B1" s="145"/>
      <c r="C1" s="145"/>
      <c r="D1" s="145"/>
      <c r="E1" s="145"/>
      <c r="F1" s="145"/>
      <c r="G1" s="145"/>
      <c r="H1" s="145"/>
      <c r="I1" s="145"/>
      <c r="J1" s="145"/>
      <c r="K1" s="145"/>
      <c r="L1" s="145"/>
      <c r="M1" s="145"/>
      <c r="N1" s="145"/>
      <c r="O1" s="145"/>
      <c r="P1" s="145"/>
      <c r="Q1" s="145"/>
      <c r="R1" s="145"/>
      <c r="S1" s="145"/>
      <c r="T1" s="145"/>
      <c r="U1" s="145"/>
      <c r="V1" s="146"/>
    </row>
    <row r="2" spans="1:22" s="1" customFormat="1" ht="18.75">
      <c r="A2" s="147" t="s">
        <v>33</v>
      </c>
      <c r="B2" s="148"/>
      <c r="C2" s="148"/>
      <c r="D2" s="148"/>
      <c r="E2" s="148"/>
      <c r="F2" s="148"/>
      <c r="G2" s="148"/>
      <c r="H2" s="148"/>
      <c r="I2" s="148"/>
      <c r="J2" s="148"/>
      <c r="K2" s="148"/>
      <c r="L2" s="148"/>
      <c r="M2" s="148"/>
      <c r="N2" s="148"/>
      <c r="O2" s="148"/>
      <c r="P2" s="148"/>
      <c r="Q2" s="148"/>
      <c r="R2" s="148"/>
      <c r="S2" s="148"/>
      <c r="T2" s="148"/>
      <c r="U2" s="148"/>
      <c r="V2" s="149"/>
    </row>
    <row r="3" spans="1:22" s="1" customFormat="1" ht="20.25">
      <c r="A3" s="37" t="s">
        <v>57</v>
      </c>
      <c r="B3" s="150" t="s">
        <v>120</v>
      </c>
      <c r="C3" s="150"/>
      <c r="D3" s="150"/>
      <c r="E3" s="150"/>
      <c r="F3" s="150"/>
      <c r="G3" s="150"/>
      <c r="H3" s="150"/>
      <c r="I3" s="150"/>
      <c r="J3" s="150"/>
      <c r="K3" s="150"/>
      <c r="L3" s="28" t="s">
        <v>56</v>
      </c>
      <c r="M3" s="26"/>
      <c r="N3" s="150" t="s">
        <v>116</v>
      </c>
      <c r="O3" s="150"/>
      <c r="P3" s="150"/>
      <c r="Q3" s="150"/>
      <c r="R3" s="150"/>
      <c r="S3" s="150"/>
      <c r="T3" s="150"/>
      <c r="U3" s="150"/>
      <c r="V3" s="151"/>
    </row>
    <row r="4" spans="1:22" s="1" customFormat="1" ht="21" thickBot="1">
      <c r="A4" s="152" t="s">
        <v>115</v>
      </c>
      <c r="B4" s="153"/>
      <c r="C4" s="153"/>
      <c r="D4" s="26"/>
      <c r="E4" s="26"/>
      <c r="F4" s="26"/>
      <c r="G4" s="26"/>
      <c r="H4" s="26"/>
      <c r="I4" s="26"/>
      <c r="J4" s="26"/>
      <c r="K4" s="45"/>
      <c r="L4" s="28" t="s">
        <v>71</v>
      </c>
      <c r="M4" s="154" t="s">
        <v>121</v>
      </c>
      <c r="N4" s="154"/>
      <c r="O4" s="154"/>
      <c r="P4" s="154"/>
      <c r="Q4" s="154"/>
      <c r="R4" s="154"/>
      <c r="S4" s="154"/>
      <c r="T4" s="154"/>
      <c r="U4" s="154"/>
      <c r="V4" s="27"/>
    </row>
    <row r="5" spans="1:22" s="1" customFormat="1" ht="16.5" customHeight="1" thickBot="1">
      <c r="A5" s="155" t="s">
        <v>25</v>
      </c>
      <c r="B5" s="136" t="s">
        <v>7</v>
      </c>
      <c r="C5" s="138" t="s">
        <v>55</v>
      </c>
      <c r="D5" s="138"/>
      <c r="E5" s="138"/>
      <c r="F5" s="138"/>
      <c r="G5" s="138"/>
      <c r="H5" s="138"/>
      <c r="I5" s="138"/>
      <c r="J5" s="138"/>
      <c r="K5" s="139"/>
      <c r="L5" s="138"/>
      <c r="M5" s="138"/>
      <c r="N5" s="138"/>
      <c r="O5" s="138"/>
      <c r="P5" s="138"/>
      <c r="Q5" s="138"/>
      <c r="R5" s="138"/>
      <c r="S5" s="138"/>
      <c r="T5" s="139"/>
      <c r="U5" s="63"/>
      <c r="V5" s="140" t="s">
        <v>50</v>
      </c>
    </row>
    <row r="6" spans="1:22" s="1" customFormat="1" ht="39" thickBot="1">
      <c r="A6" s="156"/>
      <c r="B6" s="137"/>
      <c r="C6" s="67" t="s">
        <v>34</v>
      </c>
      <c r="D6" s="67" t="s">
        <v>35</v>
      </c>
      <c r="E6" s="67" t="s">
        <v>36</v>
      </c>
      <c r="F6" s="67" t="s">
        <v>46</v>
      </c>
      <c r="G6" s="67" t="s">
        <v>47</v>
      </c>
      <c r="H6" s="67" t="s">
        <v>90</v>
      </c>
      <c r="I6" s="67" t="s">
        <v>91</v>
      </c>
      <c r="J6" s="67" t="s">
        <v>92</v>
      </c>
      <c r="K6" s="64" t="s">
        <v>1</v>
      </c>
      <c r="L6" s="67" t="s">
        <v>101</v>
      </c>
      <c r="M6" s="67" t="s">
        <v>48</v>
      </c>
      <c r="N6" s="67" t="s">
        <v>37</v>
      </c>
      <c r="O6" s="67" t="s">
        <v>0</v>
      </c>
      <c r="P6" s="67" t="s">
        <v>117</v>
      </c>
      <c r="Q6" s="67" t="s">
        <v>63</v>
      </c>
      <c r="R6" s="67" t="s">
        <v>93</v>
      </c>
      <c r="S6" s="67" t="s">
        <v>94</v>
      </c>
      <c r="T6" s="67" t="s">
        <v>38</v>
      </c>
      <c r="U6" s="67" t="s">
        <v>49</v>
      </c>
      <c r="V6" s="141"/>
    </row>
    <row r="7" spans="1:22" s="1" customFormat="1" ht="30" customHeight="1" thickBot="1">
      <c r="A7" s="65">
        <v>1</v>
      </c>
      <c r="B7" s="66">
        <v>44621</v>
      </c>
      <c r="C7" s="66">
        <v>52000</v>
      </c>
      <c r="D7" s="66">
        <v>16120</v>
      </c>
      <c r="E7" s="66">
        <v>9360</v>
      </c>
      <c r="F7" s="66">
        <v>240</v>
      </c>
      <c r="G7" s="66">
        <v>400</v>
      </c>
      <c r="H7" s="66">
        <v>28731</v>
      </c>
      <c r="I7" s="66">
        <v>0</v>
      </c>
      <c r="J7" s="66">
        <v>0</v>
      </c>
      <c r="K7" s="66">
        <v>106851</v>
      </c>
      <c r="L7" s="61">
        <v>7000</v>
      </c>
      <c r="M7" s="61">
        <v>200</v>
      </c>
      <c r="N7" s="61">
        <v>200</v>
      </c>
      <c r="O7" s="61">
        <v>2733</v>
      </c>
      <c r="P7" s="61">
        <v>0</v>
      </c>
      <c r="Q7" s="61">
        <v>6812</v>
      </c>
      <c r="R7" s="61">
        <v>2874</v>
      </c>
      <c r="S7" s="61">
        <v>0</v>
      </c>
      <c r="T7" s="61">
        <v>3000</v>
      </c>
      <c r="U7" s="61">
        <v>22819</v>
      </c>
      <c r="V7" s="61">
        <v>84031</v>
      </c>
    </row>
    <row r="8" spans="1:22" s="1" customFormat="1" ht="30" customHeight="1" thickBot="1">
      <c r="A8" s="32">
        <v>2</v>
      </c>
      <c r="B8" s="62">
        <v>44652</v>
      </c>
      <c r="C8" s="62">
        <v>52000</v>
      </c>
      <c r="D8" s="62">
        <v>16120</v>
      </c>
      <c r="E8" s="62">
        <v>9360</v>
      </c>
      <c r="F8" s="62">
        <v>240</v>
      </c>
      <c r="G8" s="62">
        <v>400</v>
      </c>
      <c r="H8" s="62">
        <v>0</v>
      </c>
      <c r="I8" s="62">
        <v>0</v>
      </c>
      <c r="J8" s="62">
        <v>0</v>
      </c>
      <c r="K8" s="62">
        <v>78120</v>
      </c>
      <c r="L8" s="61">
        <v>7000</v>
      </c>
      <c r="M8" s="61">
        <v>200</v>
      </c>
      <c r="N8" s="61">
        <v>200</v>
      </c>
      <c r="O8" s="61">
        <v>2733</v>
      </c>
      <c r="P8" s="61">
        <v>0</v>
      </c>
      <c r="Q8" s="61">
        <v>6812</v>
      </c>
      <c r="R8" s="61">
        <v>1</v>
      </c>
      <c r="S8" s="61">
        <v>0</v>
      </c>
      <c r="T8" s="61">
        <v>3000</v>
      </c>
      <c r="U8" s="61">
        <v>19946</v>
      </c>
      <c r="V8" s="61">
        <v>58174</v>
      </c>
    </row>
    <row r="9" spans="1:22" s="1" customFormat="1" ht="30" customHeight="1" thickBot="1">
      <c r="A9" s="32">
        <v>3</v>
      </c>
      <c r="B9" s="62">
        <v>44682</v>
      </c>
      <c r="C9" s="62">
        <v>52000</v>
      </c>
      <c r="D9" s="62">
        <v>16120</v>
      </c>
      <c r="E9" s="62">
        <v>9360</v>
      </c>
      <c r="F9" s="62">
        <v>240</v>
      </c>
      <c r="G9" s="62">
        <v>400</v>
      </c>
      <c r="H9" s="62">
        <v>0</v>
      </c>
      <c r="I9" s="62">
        <v>0</v>
      </c>
      <c r="J9" s="62">
        <v>0</v>
      </c>
      <c r="K9" s="62">
        <v>78120</v>
      </c>
      <c r="L9" s="61">
        <v>7000</v>
      </c>
      <c r="M9" s="61">
        <v>200</v>
      </c>
      <c r="N9" s="61">
        <v>200</v>
      </c>
      <c r="O9" s="61">
        <v>2733</v>
      </c>
      <c r="P9" s="61">
        <v>0</v>
      </c>
      <c r="Q9" s="61">
        <v>6812</v>
      </c>
      <c r="R9" s="61">
        <v>1</v>
      </c>
      <c r="S9" s="61">
        <v>0</v>
      </c>
      <c r="T9" s="61">
        <v>3000</v>
      </c>
      <c r="U9" s="61">
        <v>19946</v>
      </c>
      <c r="V9" s="61">
        <v>58174</v>
      </c>
    </row>
    <row r="10" spans="1:22" s="1" customFormat="1" ht="30" customHeight="1" thickBot="1">
      <c r="A10" s="32">
        <v>4</v>
      </c>
      <c r="B10" s="62">
        <v>44713</v>
      </c>
      <c r="C10" s="62">
        <v>52000</v>
      </c>
      <c r="D10" s="62">
        <v>16120</v>
      </c>
      <c r="E10" s="62">
        <v>9360</v>
      </c>
      <c r="F10" s="62">
        <v>240</v>
      </c>
      <c r="G10" s="62">
        <v>400</v>
      </c>
      <c r="H10" s="62">
        <v>0</v>
      </c>
      <c r="I10" s="62"/>
      <c r="J10" s="62">
        <v>36776</v>
      </c>
      <c r="K10" s="62">
        <v>114896</v>
      </c>
      <c r="L10" s="61">
        <v>7600</v>
      </c>
      <c r="M10" s="61">
        <v>200</v>
      </c>
      <c r="N10" s="61">
        <v>200</v>
      </c>
      <c r="O10" s="61">
        <v>2733</v>
      </c>
      <c r="P10" s="61">
        <v>0</v>
      </c>
      <c r="Q10" s="61">
        <v>6812</v>
      </c>
      <c r="R10" s="61">
        <v>1</v>
      </c>
      <c r="S10" s="61">
        <v>0</v>
      </c>
      <c r="T10" s="61">
        <v>8000</v>
      </c>
      <c r="U10" s="61">
        <v>25546</v>
      </c>
      <c r="V10" s="61">
        <v>89350</v>
      </c>
    </row>
    <row r="11" spans="1:22" s="1" customFormat="1" ht="30" customHeight="1" thickBot="1">
      <c r="A11" s="32">
        <v>5</v>
      </c>
      <c r="B11" s="62">
        <v>44743</v>
      </c>
      <c r="C11" s="62">
        <v>53600</v>
      </c>
      <c r="D11" s="62">
        <v>16616</v>
      </c>
      <c r="E11" s="62">
        <v>9648</v>
      </c>
      <c r="F11" s="62">
        <v>240</v>
      </c>
      <c r="G11" s="62">
        <v>400</v>
      </c>
      <c r="H11" s="62">
        <v>0</v>
      </c>
      <c r="I11" s="62">
        <v>0</v>
      </c>
      <c r="J11" s="62">
        <v>0</v>
      </c>
      <c r="K11" s="62">
        <v>80504</v>
      </c>
      <c r="L11" s="61">
        <v>7150</v>
      </c>
      <c r="M11" s="61">
        <v>200</v>
      </c>
      <c r="N11" s="61">
        <v>200</v>
      </c>
      <c r="O11" s="61">
        <v>2733</v>
      </c>
      <c r="P11" s="61">
        <v>0</v>
      </c>
      <c r="Q11" s="61">
        <v>7022</v>
      </c>
      <c r="R11" s="61">
        <v>1</v>
      </c>
      <c r="S11" s="61">
        <v>0</v>
      </c>
      <c r="T11" s="61">
        <v>3000</v>
      </c>
      <c r="U11" s="61">
        <v>20306</v>
      </c>
      <c r="V11" s="61">
        <v>60198</v>
      </c>
    </row>
    <row r="12" spans="1:22" s="1" customFormat="1" ht="30" customHeight="1" thickBot="1">
      <c r="A12" s="60">
        <v>6</v>
      </c>
      <c r="B12" s="62">
        <v>44774</v>
      </c>
      <c r="C12" s="62">
        <v>53600</v>
      </c>
      <c r="D12" s="62">
        <v>18224</v>
      </c>
      <c r="E12" s="62">
        <v>9648</v>
      </c>
      <c r="F12" s="62">
        <v>240</v>
      </c>
      <c r="G12" s="62">
        <v>1350</v>
      </c>
      <c r="H12" s="62">
        <v>21518</v>
      </c>
      <c r="I12" s="62">
        <v>0</v>
      </c>
      <c r="J12" s="62">
        <v>0</v>
      </c>
      <c r="K12" s="62">
        <v>104580</v>
      </c>
      <c r="L12" s="61">
        <v>7000</v>
      </c>
      <c r="M12" s="61">
        <v>200</v>
      </c>
      <c r="N12" s="61">
        <v>200</v>
      </c>
      <c r="O12" s="61">
        <v>2733</v>
      </c>
      <c r="P12" s="61">
        <v>0</v>
      </c>
      <c r="Q12" s="61">
        <v>7182</v>
      </c>
      <c r="R12" s="61">
        <v>1098</v>
      </c>
      <c r="S12" s="61">
        <v>0</v>
      </c>
      <c r="T12" s="61">
        <v>7000</v>
      </c>
      <c r="U12" s="61">
        <v>25413</v>
      </c>
      <c r="V12" s="61">
        <v>79167</v>
      </c>
    </row>
    <row r="13" spans="1:22" s="1" customFormat="1" ht="30" customHeight="1" thickBot="1">
      <c r="A13" s="25">
        <v>7</v>
      </c>
      <c r="B13" s="62">
        <v>44805</v>
      </c>
      <c r="C13" s="62">
        <v>53600</v>
      </c>
      <c r="D13" s="62">
        <v>18224</v>
      </c>
      <c r="E13" s="62">
        <v>9648</v>
      </c>
      <c r="F13" s="62">
        <v>240</v>
      </c>
      <c r="G13" s="62">
        <v>2700</v>
      </c>
      <c r="H13" s="62">
        <v>0</v>
      </c>
      <c r="I13" s="62">
        <v>0</v>
      </c>
      <c r="J13" s="62">
        <v>0</v>
      </c>
      <c r="K13" s="62">
        <v>84412</v>
      </c>
      <c r="L13" s="61">
        <v>7000</v>
      </c>
      <c r="M13" s="61">
        <v>200</v>
      </c>
      <c r="N13" s="61">
        <v>200</v>
      </c>
      <c r="O13" s="61">
        <v>2733</v>
      </c>
      <c r="P13" s="61">
        <v>0</v>
      </c>
      <c r="Q13" s="61">
        <v>7182</v>
      </c>
      <c r="R13" s="61">
        <v>1</v>
      </c>
      <c r="S13" s="61">
        <v>0</v>
      </c>
      <c r="T13" s="61">
        <v>3000</v>
      </c>
      <c r="U13" s="61">
        <v>20316</v>
      </c>
      <c r="V13" s="61">
        <v>64096</v>
      </c>
    </row>
    <row r="14" spans="1:22" s="1" customFormat="1" ht="30" customHeight="1" thickBot="1">
      <c r="A14" s="25">
        <v>8</v>
      </c>
      <c r="B14" s="62">
        <v>44835</v>
      </c>
      <c r="C14" s="62">
        <v>53600</v>
      </c>
      <c r="D14" s="62">
        <v>18224</v>
      </c>
      <c r="E14" s="62">
        <v>9648</v>
      </c>
      <c r="F14" s="62">
        <v>240</v>
      </c>
      <c r="G14" s="62">
        <v>2700</v>
      </c>
      <c r="H14" s="62">
        <v>0</v>
      </c>
      <c r="I14" s="62">
        <v>0</v>
      </c>
      <c r="J14" s="62">
        <v>0</v>
      </c>
      <c r="K14" s="62">
        <v>84412</v>
      </c>
      <c r="L14" s="61">
        <v>7000</v>
      </c>
      <c r="M14" s="61">
        <v>200</v>
      </c>
      <c r="N14" s="61">
        <v>200</v>
      </c>
      <c r="O14" s="61">
        <v>2733</v>
      </c>
      <c r="P14" s="61">
        <v>0</v>
      </c>
      <c r="Q14" s="61">
        <v>7182</v>
      </c>
      <c r="R14" s="61">
        <v>1</v>
      </c>
      <c r="S14" s="61">
        <v>0</v>
      </c>
      <c r="T14" s="61">
        <v>3000</v>
      </c>
      <c r="U14" s="61">
        <v>20316</v>
      </c>
      <c r="V14" s="61">
        <v>64096</v>
      </c>
    </row>
    <row r="15" spans="1:22" s="1" customFormat="1" ht="30" customHeight="1" thickBot="1">
      <c r="A15" s="25">
        <v>9</v>
      </c>
      <c r="B15" s="62">
        <v>44866</v>
      </c>
      <c r="C15" s="62">
        <v>53600</v>
      </c>
      <c r="D15" s="62">
        <v>18224</v>
      </c>
      <c r="E15" s="62">
        <v>9648</v>
      </c>
      <c r="F15" s="62">
        <v>240</v>
      </c>
      <c r="G15" s="62">
        <v>2700</v>
      </c>
      <c r="H15" s="62">
        <v>0</v>
      </c>
      <c r="I15" s="62">
        <v>0</v>
      </c>
      <c r="J15" s="62">
        <v>0</v>
      </c>
      <c r="K15" s="62">
        <v>84412</v>
      </c>
      <c r="L15" s="61">
        <v>7000</v>
      </c>
      <c r="M15" s="61">
        <v>200</v>
      </c>
      <c r="N15" s="61">
        <v>200</v>
      </c>
      <c r="O15" s="61">
        <v>2733</v>
      </c>
      <c r="P15" s="61">
        <v>0</v>
      </c>
      <c r="Q15" s="61">
        <v>7182</v>
      </c>
      <c r="R15" s="61">
        <v>1</v>
      </c>
      <c r="S15" s="61">
        <v>0</v>
      </c>
      <c r="T15" s="61">
        <v>3000</v>
      </c>
      <c r="U15" s="61">
        <v>20316</v>
      </c>
      <c r="V15" s="61">
        <v>64096</v>
      </c>
    </row>
    <row r="16" spans="1:22" s="1" customFormat="1" ht="30" customHeight="1" thickBot="1">
      <c r="A16" s="25">
        <v>10</v>
      </c>
      <c r="B16" s="62">
        <v>44896</v>
      </c>
      <c r="C16" s="62">
        <v>53600</v>
      </c>
      <c r="D16" s="62">
        <v>18224</v>
      </c>
      <c r="E16" s="62">
        <v>9648</v>
      </c>
      <c r="F16" s="62">
        <v>240</v>
      </c>
      <c r="G16" s="62">
        <v>2700</v>
      </c>
      <c r="H16" s="62">
        <v>0</v>
      </c>
      <c r="I16" s="62">
        <v>0</v>
      </c>
      <c r="J16" s="62">
        <v>0</v>
      </c>
      <c r="K16" s="62">
        <v>84412</v>
      </c>
      <c r="L16" s="61">
        <v>7000</v>
      </c>
      <c r="M16" s="61">
        <v>200</v>
      </c>
      <c r="N16" s="61">
        <v>200</v>
      </c>
      <c r="O16" s="61">
        <v>2733</v>
      </c>
      <c r="P16" s="61">
        <v>0</v>
      </c>
      <c r="Q16" s="61">
        <v>7182</v>
      </c>
      <c r="R16" s="61">
        <v>1</v>
      </c>
      <c r="S16" s="61">
        <v>0</v>
      </c>
      <c r="T16" s="61">
        <v>8000</v>
      </c>
      <c r="U16" s="61">
        <v>25316</v>
      </c>
      <c r="V16" s="61">
        <v>59096</v>
      </c>
    </row>
    <row r="17" spans="1:22" s="1" customFormat="1" ht="30" customHeight="1" thickBot="1">
      <c r="A17" s="32">
        <v>11</v>
      </c>
      <c r="B17" s="62">
        <v>44927</v>
      </c>
      <c r="C17" s="62">
        <v>53600</v>
      </c>
      <c r="D17" s="62">
        <v>20368</v>
      </c>
      <c r="E17" s="62">
        <v>9648</v>
      </c>
      <c r="F17" s="62">
        <v>240</v>
      </c>
      <c r="G17" s="62">
        <v>2700</v>
      </c>
      <c r="H17" s="62">
        <v>12864</v>
      </c>
      <c r="I17" s="62">
        <v>0</v>
      </c>
      <c r="J17" s="62">
        <v>0</v>
      </c>
      <c r="K17" s="62">
        <v>99420</v>
      </c>
      <c r="L17" s="61">
        <v>7000</v>
      </c>
      <c r="M17" s="61">
        <v>200</v>
      </c>
      <c r="N17" s="61">
        <v>200</v>
      </c>
      <c r="O17" s="61">
        <v>2733</v>
      </c>
      <c r="P17" s="61">
        <v>0</v>
      </c>
      <c r="Q17" s="61">
        <v>7397</v>
      </c>
      <c r="R17" s="61">
        <v>1288</v>
      </c>
      <c r="S17" s="61">
        <v>0</v>
      </c>
      <c r="T17" s="61">
        <v>10500</v>
      </c>
      <c r="U17" s="61">
        <v>29318</v>
      </c>
      <c r="V17" s="61">
        <v>70102</v>
      </c>
    </row>
    <row r="18" spans="1:22" s="1" customFormat="1" ht="30" customHeight="1" thickBot="1">
      <c r="A18" s="32">
        <v>12</v>
      </c>
      <c r="B18" s="62">
        <v>44958</v>
      </c>
      <c r="C18" s="62">
        <v>53600</v>
      </c>
      <c r="D18" s="62">
        <v>20368</v>
      </c>
      <c r="E18" s="62">
        <v>9648</v>
      </c>
      <c r="F18" s="62">
        <v>240</v>
      </c>
      <c r="G18" s="62">
        <v>2700</v>
      </c>
      <c r="H18" s="62">
        <v>0</v>
      </c>
      <c r="I18" s="62">
        <v>0</v>
      </c>
      <c r="J18" s="62">
        <v>0</v>
      </c>
      <c r="K18" s="62">
        <v>86556</v>
      </c>
      <c r="L18" s="61">
        <v>7000</v>
      </c>
      <c r="M18" s="61">
        <v>200</v>
      </c>
      <c r="N18" s="61">
        <v>300</v>
      </c>
      <c r="O18" s="61">
        <v>2733</v>
      </c>
      <c r="P18" s="61">
        <v>0</v>
      </c>
      <c r="Q18" s="61">
        <v>7397</v>
      </c>
      <c r="R18" s="61">
        <v>1</v>
      </c>
      <c r="S18" s="61">
        <v>0</v>
      </c>
      <c r="T18" s="61">
        <v>0</v>
      </c>
      <c r="U18" s="61">
        <v>17631</v>
      </c>
      <c r="V18" s="61">
        <v>68925</v>
      </c>
    </row>
    <row r="19" spans="1:22" s="1" customFormat="1" ht="33.75" customHeight="1" thickBot="1">
      <c r="A19" s="32">
        <v>13</v>
      </c>
      <c r="B19" s="62" t="s">
        <v>64</v>
      </c>
      <c r="C19" s="62"/>
      <c r="D19" s="62"/>
      <c r="E19" s="62"/>
      <c r="F19" s="62"/>
      <c r="G19" s="62"/>
      <c r="H19" s="62"/>
      <c r="I19" s="62"/>
      <c r="J19" s="62"/>
      <c r="K19" s="62"/>
      <c r="L19" s="61"/>
      <c r="M19" s="61"/>
      <c r="N19" s="61"/>
      <c r="O19" s="61"/>
      <c r="P19" s="61"/>
      <c r="Q19" s="61"/>
      <c r="R19" s="61"/>
      <c r="S19" s="61"/>
      <c r="T19" s="61"/>
      <c r="U19" s="61"/>
      <c r="V19" s="61"/>
    </row>
    <row r="20" spans="1:22" s="1" customFormat="1" ht="33.75" customHeight="1" thickBot="1">
      <c r="A20" s="32">
        <v>14</v>
      </c>
      <c r="B20" s="62" t="s">
        <v>95</v>
      </c>
      <c r="C20" s="62"/>
      <c r="D20" s="62"/>
      <c r="E20" s="62"/>
      <c r="F20" s="62"/>
      <c r="G20" s="62"/>
      <c r="H20" s="62"/>
      <c r="I20" s="62"/>
      <c r="J20" s="62"/>
      <c r="K20" s="62"/>
      <c r="L20" s="61"/>
      <c r="M20" s="61"/>
      <c r="N20" s="61"/>
      <c r="O20" s="61"/>
      <c r="P20" s="61"/>
      <c r="Q20" s="61"/>
      <c r="R20" s="61"/>
      <c r="S20" s="61"/>
      <c r="T20" s="61"/>
      <c r="U20" s="61"/>
      <c r="V20" s="61"/>
    </row>
    <row r="21" spans="1:22" s="1" customFormat="1" ht="27" customHeight="1">
      <c r="A21" s="32"/>
      <c r="B21" s="38" t="s">
        <v>83</v>
      </c>
      <c r="C21" s="58">
        <v>636800</v>
      </c>
      <c r="D21" s="58">
        <v>212952</v>
      </c>
      <c r="E21" s="58">
        <v>114624</v>
      </c>
      <c r="F21" s="58">
        <v>2880</v>
      </c>
      <c r="G21" s="58">
        <v>19550</v>
      </c>
      <c r="H21" s="58">
        <v>63113</v>
      </c>
      <c r="I21" s="58">
        <v>0</v>
      </c>
      <c r="J21" s="58">
        <v>36776</v>
      </c>
      <c r="K21" s="68">
        <v>1086695</v>
      </c>
      <c r="L21" s="59">
        <v>84750</v>
      </c>
      <c r="M21" s="59">
        <v>2400</v>
      </c>
      <c r="N21" s="59">
        <v>2500</v>
      </c>
      <c r="O21" s="59">
        <v>32796</v>
      </c>
      <c r="P21" s="59">
        <v>0</v>
      </c>
      <c r="Q21" s="59">
        <v>84974</v>
      </c>
      <c r="R21" s="59">
        <v>5269</v>
      </c>
      <c r="S21" s="59">
        <v>0</v>
      </c>
      <c r="T21" s="59">
        <v>54500</v>
      </c>
      <c r="U21" s="59">
        <v>267189</v>
      </c>
      <c r="V21" s="59">
        <v>819506</v>
      </c>
    </row>
    <row r="22" spans="1:22" s="1" customFormat="1" ht="27" customHeight="1">
      <c r="A22" s="44"/>
      <c r="B22" s="38" t="s">
        <v>96</v>
      </c>
      <c r="C22" s="49"/>
      <c r="D22" s="49"/>
      <c r="E22" s="49"/>
      <c r="F22" s="49"/>
      <c r="G22" s="49"/>
      <c r="H22" s="49"/>
      <c r="I22" s="49"/>
      <c r="J22" s="49"/>
      <c r="K22" s="49"/>
      <c r="L22" s="50"/>
      <c r="M22" s="50"/>
      <c r="N22" s="50"/>
      <c r="O22" s="50"/>
      <c r="P22" s="50"/>
      <c r="Q22" s="50"/>
      <c r="R22" s="50"/>
      <c r="S22" s="50"/>
      <c r="T22" s="50"/>
      <c r="U22" s="50"/>
      <c r="V22" s="50"/>
    </row>
    <row r="23" spans="1:22" s="1" customFormat="1" ht="22.5">
      <c r="A23" s="43"/>
      <c r="B23" s="42" t="s">
        <v>87</v>
      </c>
      <c r="C23" s="51"/>
      <c r="D23" s="52"/>
      <c r="E23" s="52"/>
      <c r="F23" s="52"/>
      <c r="G23" s="52"/>
      <c r="H23" s="52"/>
      <c r="I23" s="52"/>
      <c r="J23" s="52"/>
      <c r="K23" s="54">
        <f>K21+K22</f>
        <v>1086695</v>
      </c>
      <c r="L23" s="53"/>
      <c r="M23" s="53"/>
      <c r="N23" s="53"/>
      <c r="O23" s="53"/>
      <c r="P23" s="53"/>
      <c r="Q23" s="53"/>
      <c r="R23" s="53"/>
      <c r="S23" s="53"/>
      <c r="T23" s="53"/>
      <c r="U23" s="142"/>
      <c r="V23" s="142"/>
    </row>
    <row r="25" spans="1:22" s="1" customFormat="1" ht="22.5">
      <c r="A25" s="41"/>
      <c r="B25" s="33"/>
      <c r="K25" s="46"/>
      <c r="T25" s="143" t="s">
        <v>65</v>
      </c>
      <c r="U25" s="143"/>
      <c r="V25" s="143"/>
    </row>
    <row r="26" ht="16.5">
      <c r="N26" s="48"/>
    </row>
    <row r="27" ht="16.5">
      <c r="E27" s="48"/>
    </row>
    <row r="28" ht="16.5">
      <c r="N28" s="48"/>
    </row>
  </sheetData>
  <sheetProtection/>
  <mergeCells count="13">
    <mergeCell ref="L5:T5"/>
    <mergeCell ref="M4:U4"/>
    <mergeCell ref="A5:A6"/>
    <mergeCell ref="B5:B6"/>
    <mergeCell ref="C5:K5"/>
    <mergeCell ref="V5:V6"/>
    <mergeCell ref="U23:V23"/>
    <mergeCell ref="T25:V25"/>
    <mergeCell ref="A1:V1"/>
    <mergeCell ref="A2:V2"/>
    <mergeCell ref="B3:K3"/>
    <mergeCell ref="N3:V3"/>
    <mergeCell ref="A4:C4"/>
  </mergeCells>
  <printOptions/>
  <pageMargins left="0.41" right="0.16"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5:J44"/>
  <sheetViews>
    <sheetView zoomScale="150" zoomScaleNormal="150" zoomScalePageLayoutView="0" workbookViewId="0" topLeftCell="A8">
      <selection activeCell="E12" sqref="E12"/>
    </sheetView>
  </sheetViews>
  <sheetFormatPr defaultColWidth="11.421875" defaultRowHeight="12.75"/>
  <sheetData>
    <row r="5" spans="2:5" ht="12.75">
      <c r="B5" s="47" t="s">
        <v>107</v>
      </c>
      <c r="E5">
        <v>11759</v>
      </c>
    </row>
    <row r="7" spans="2:5" ht="12.75">
      <c r="B7" s="47" t="s">
        <v>108</v>
      </c>
      <c r="E7">
        <v>22026</v>
      </c>
    </row>
    <row r="9" spans="2:10" ht="12.75">
      <c r="B9" s="47" t="s">
        <v>109</v>
      </c>
      <c r="E9">
        <v>19832</v>
      </c>
      <c r="J9">
        <f>E5+E7+E9+E11+E13+E15+E30+D44+H9</f>
        <v>630213</v>
      </c>
    </row>
    <row r="11" spans="2:5" ht="12.75">
      <c r="B11" s="47" t="s">
        <v>110</v>
      </c>
      <c r="C11">
        <v>62499</v>
      </c>
      <c r="D11">
        <f>C11/3</f>
        <v>20833</v>
      </c>
      <c r="E11">
        <v>20833</v>
      </c>
    </row>
    <row r="13" spans="2:5" ht="12.75">
      <c r="B13" s="47" t="s">
        <v>111</v>
      </c>
      <c r="E13">
        <v>20833</v>
      </c>
    </row>
    <row r="15" spans="2:5" ht="12.75">
      <c r="B15" s="47" t="s">
        <v>112</v>
      </c>
      <c r="C15">
        <v>21083</v>
      </c>
      <c r="D15">
        <v>20833</v>
      </c>
      <c r="E15">
        <f>C15+D15</f>
        <v>41916</v>
      </c>
    </row>
    <row r="17" ht="12.75">
      <c r="B17" s="47" t="s">
        <v>113</v>
      </c>
    </row>
    <row r="18" ht="12.75">
      <c r="D18">
        <v>10542</v>
      </c>
    </row>
    <row r="19" ht="12.75">
      <c r="D19">
        <v>21083</v>
      </c>
    </row>
    <row r="20" ht="12.75">
      <c r="D20">
        <v>21083</v>
      </c>
    </row>
    <row r="21" ht="12.75">
      <c r="D21">
        <v>21083</v>
      </c>
    </row>
    <row r="22" ht="12.75">
      <c r="D22">
        <v>18912</v>
      </c>
    </row>
    <row r="23" ht="12.75">
      <c r="D23">
        <v>18912</v>
      </c>
    </row>
    <row r="24" ht="12.75">
      <c r="D24">
        <v>18912</v>
      </c>
    </row>
    <row r="25" ht="12.75">
      <c r="D25">
        <v>18912</v>
      </c>
    </row>
    <row r="26" ht="12.75">
      <c r="D26">
        <v>18912</v>
      </c>
    </row>
    <row r="27" ht="12.75">
      <c r="D27">
        <v>19890</v>
      </c>
    </row>
    <row r="28" ht="12.75">
      <c r="D28">
        <v>19890</v>
      </c>
    </row>
    <row r="29" ht="12.75">
      <c r="D29">
        <v>19890</v>
      </c>
    </row>
    <row r="30" spans="3:5" ht="12.75">
      <c r="C30">
        <v>21825</v>
      </c>
      <c r="D30">
        <f>SUM(D18:D29)</f>
        <v>228021</v>
      </c>
      <c r="E30">
        <f>C30+D30</f>
        <v>249846</v>
      </c>
    </row>
    <row r="32" spans="2:4" ht="12.75">
      <c r="B32" s="47" t="s">
        <v>114</v>
      </c>
      <c r="D32">
        <v>19890</v>
      </c>
    </row>
    <row r="33" ht="12.75">
      <c r="D33">
        <v>19890</v>
      </c>
    </row>
    <row r="34" ht="12.75">
      <c r="D34">
        <v>19890</v>
      </c>
    </row>
    <row r="35" ht="12.75">
      <c r="D35">
        <v>19890</v>
      </c>
    </row>
    <row r="36" ht="12.75">
      <c r="D36">
        <v>20451</v>
      </c>
    </row>
    <row r="37" ht="12.75">
      <c r="D37">
        <v>20451</v>
      </c>
    </row>
    <row r="38" ht="12.75">
      <c r="D38">
        <v>20451</v>
      </c>
    </row>
    <row r="39" ht="12.75">
      <c r="D39">
        <v>20451</v>
      </c>
    </row>
    <row r="40" ht="12.75">
      <c r="D40">
        <v>20451</v>
      </c>
    </row>
    <row r="41" ht="12.75">
      <c r="D41">
        <v>20451</v>
      </c>
    </row>
    <row r="42" ht="12.75">
      <c r="D42">
        <v>20451</v>
      </c>
    </row>
    <row r="43" ht="12.75">
      <c r="D43">
        <v>20451</v>
      </c>
    </row>
    <row r="44" ht="12.75">
      <c r="D44">
        <f>SUM(D32:D43)</f>
        <v>243168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5:D86"/>
  <sheetViews>
    <sheetView zoomScale="180" zoomScaleNormal="180" zoomScalePageLayoutView="0" workbookViewId="0" topLeftCell="A1">
      <selection activeCell="D87" sqref="D87"/>
    </sheetView>
  </sheetViews>
  <sheetFormatPr defaultColWidth="11.421875" defaultRowHeight="12.75"/>
  <sheetData>
    <row r="5" spans="2:3" ht="12.75">
      <c r="B5" s="47" t="s">
        <v>109</v>
      </c>
      <c r="C5">
        <v>1489</v>
      </c>
    </row>
    <row r="6" ht="12.75">
      <c r="C6">
        <v>1489</v>
      </c>
    </row>
    <row r="7" ht="12.75">
      <c r="C7">
        <v>1489</v>
      </c>
    </row>
    <row r="8" ht="12.75">
      <c r="C8">
        <v>1489</v>
      </c>
    </row>
    <row r="9" ht="12.75">
      <c r="C9">
        <v>1489</v>
      </c>
    </row>
    <row r="10" ht="12.75">
      <c r="C10">
        <v>1489</v>
      </c>
    </row>
    <row r="11" ht="12.75">
      <c r="C11">
        <v>1530</v>
      </c>
    </row>
    <row r="12" ht="12.75">
      <c r="C12">
        <v>1530</v>
      </c>
    </row>
    <row r="13" ht="12.75">
      <c r="D13">
        <f>SUM(C5:C12)</f>
        <v>11994</v>
      </c>
    </row>
    <row r="14" spans="2:3" ht="12.75">
      <c r="B14" s="47" t="s">
        <v>110</v>
      </c>
      <c r="C14">
        <v>1530</v>
      </c>
    </row>
    <row r="15" ht="12.75">
      <c r="C15">
        <v>1530</v>
      </c>
    </row>
    <row r="16" ht="12.75">
      <c r="C16">
        <v>1530</v>
      </c>
    </row>
    <row r="17" ht="12.75">
      <c r="C17">
        <v>1530</v>
      </c>
    </row>
    <row r="18" ht="12.75">
      <c r="C18">
        <v>3201</v>
      </c>
    </row>
    <row r="19" ht="12.75">
      <c r="C19">
        <v>3201</v>
      </c>
    </row>
    <row r="20" ht="12.75">
      <c r="C20">
        <v>3201</v>
      </c>
    </row>
    <row r="21" ht="12.75">
      <c r="C21">
        <v>3201</v>
      </c>
    </row>
    <row r="22" ht="12.75">
      <c r="C22">
        <v>3201</v>
      </c>
    </row>
    <row r="23" ht="12.75">
      <c r="C23">
        <v>3201</v>
      </c>
    </row>
    <row r="24" ht="12.75">
      <c r="C24">
        <v>3257</v>
      </c>
    </row>
    <row r="25" ht="12.75">
      <c r="C25">
        <v>3257</v>
      </c>
    </row>
    <row r="26" ht="12.75">
      <c r="D26">
        <f>SUM(C14:C25)</f>
        <v>31840</v>
      </c>
    </row>
    <row r="27" spans="2:3" ht="12.75">
      <c r="B27" s="47" t="s">
        <v>111</v>
      </c>
      <c r="C27">
        <v>3257</v>
      </c>
    </row>
    <row r="28" ht="12.75">
      <c r="C28">
        <v>3257</v>
      </c>
    </row>
    <row r="29" ht="12.75">
      <c r="C29">
        <v>3257</v>
      </c>
    </row>
    <row r="30" ht="12.75">
      <c r="C30">
        <v>3257</v>
      </c>
    </row>
    <row r="31" ht="12.75">
      <c r="C31">
        <v>5019</v>
      </c>
    </row>
    <row r="32" ht="12.75">
      <c r="C32">
        <v>5019</v>
      </c>
    </row>
    <row r="33" ht="12.75">
      <c r="C33">
        <v>5019</v>
      </c>
    </row>
    <row r="34" ht="12.75">
      <c r="C34">
        <v>5019</v>
      </c>
    </row>
    <row r="35" ht="12.75">
      <c r="C35">
        <v>5019</v>
      </c>
    </row>
    <row r="36" ht="12.75">
      <c r="C36">
        <v>5019</v>
      </c>
    </row>
    <row r="37" ht="12.75">
      <c r="C37">
        <v>5082</v>
      </c>
    </row>
    <row r="38" ht="12.75">
      <c r="C38">
        <v>5082</v>
      </c>
    </row>
    <row r="39" ht="12.75">
      <c r="D39">
        <f>SUM(C27:C38)</f>
        <v>53306</v>
      </c>
    </row>
    <row r="40" spans="2:3" ht="12.75">
      <c r="B40" s="47" t="s">
        <v>112</v>
      </c>
      <c r="C40">
        <v>5082</v>
      </c>
    </row>
    <row r="41" ht="12.75">
      <c r="C41">
        <v>5082</v>
      </c>
    </row>
    <row r="42" ht="12.75">
      <c r="C42">
        <v>5082</v>
      </c>
    </row>
    <row r="43" ht="12.75">
      <c r="C43">
        <v>5082</v>
      </c>
    </row>
    <row r="44" ht="12.75">
      <c r="C44">
        <v>6873</v>
      </c>
    </row>
    <row r="45" ht="12.75">
      <c r="C45">
        <v>4985</v>
      </c>
    </row>
    <row r="46" ht="12.75">
      <c r="C46">
        <v>4985</v>
      </c>
    </row>
    <row r="47" ht="12.75">
      <c r="C47">
        <v>4985</v>
      </c>
    </row>
    <row r="48" ht="12.75">
      <c r="C48">
        <v>4985</v>
      </c>
    </row>
    <row r="49" ht="12.75">
      <c r="C49">
        <v>4985</v>
      </c>
    </row>
    <row r="50" ht="12.75">
      <c r="C50">
        <v>6201</v>
      </c>
    </row>
    <row r="51" ht="12.75">
      <c r="C51">
        <v>6201</v>
      </c>
    </row>
    <row r="52" ht="12.75">
      <c r="D52">
        <f>SUM(C40:C51)</f>
        <v>64528</v>
      </c>
    </row>
    <row r="53" spans="2:3" ht="12.75">
      <c r="B53" s="47" t="s">
        <v>113</v>
      </c>
      <c r="C53">
        <v>6201</v>
      </c>
    </row>
    <row r="54" ht="12.75">
      <c r="C54">
        <v>6201</v>
      </c>
    </row>
    <row r="55" ht="12.75">
      <c r="C55">
        <v>6201</v>
      </c>
    </row>
    <row r="56" ht="12.75">
      <c r="C56">
        <v>6201</v>
      </c>
    </row>
    <row r="57" ht="12.75">
      <c r="C57">
        <v>8424</v>
      </c>
    </row>
    <row r="58" ht="12.75">
      <c r="C58">
        <v>8424</v>
      </c>
    </row>
    <row r="59" ht="12.75">
      <c r="C59">
        <v>8424</v>
      </c>
    </row>
    <row r="60" ht="12.75">
      <c r="C60">
        <v>8424</v>
      </c>
    </row>
    <row r="61" ht="12.75">
      <c r="C61">
        <v>8424</v>
      </c>
    </row>
    <row r="62" ht="12.75">
      <c r="C62">
        <v>9000</v>
      </c>
    </row>
    <row r="63" ht="12.75">
      <c r="C63">
        <v>9000</v>
      </c>
    </row>
    <row r="64" spans="3:4" ht="12.75">
      <c r="C64">
        <v>9000</v>
      </c>
      <c r="D64">
        <f>SUM(C53:C64)</f>
        <v>93924</v>
      </c>
    </row>
    <row r="65" ht="12.75">
      <c r="B65" s="47" t="s">
        <v>114</v>
      </c>
    </row>
    <row r="66" ht="12.75">
      <c r="C66">
        <v>9000</v>
      </c>
    </row>
    <row r="67" ht="12.75">
      <c r="C67">
        <v>9000</v>
      </c>
    </row>
    <row r="68" ht="12.75">
      <c r="C68">
        <v>9000</v>
      </c>
    </row>
    <row r="69" ht="12.75">
      <c r="C69">
        <v>9000</v>
      </c>
    </row>
    <row r="70" ht="12.75">
      <c r="C70">
        <v>11500</v>
      </c>
    </row>
    <row r="71" ht="12.75">
      <c r="C71">
        <v>11500</v>
      </c>
    </row>
    <row r="72" ht="12.75">
      <c r="C72">
        <v>11500</v>
      </c>
    </row>
    <row r="73" ht="12.75">
      <c r="C73">
        <v>11500</v>
      </c>
    </row>
    <row r="74" ht="12.75">
      <c r="C74">
        <v>11500</v>
      </c>
    </row>
    <row r="75" ht="12.75">
      <c r="C75">
        <v>11500</v>
      </c>
    </row>
    <row r="76" ht="12.75">
      <c r="C76">
        <v>11500</v>
      </c>
    </row>
    <row r="77" ht="12.75">
      <c r="C77">
        <v>11500</v>
      </c>
    </row>
    <row r="78" ht="12.75">
      <c r="C78">
        <v>11500</v>
      </c>
    </row>
    <row r="79" ht="12.75">
      <c r="D79">
        <f>SUM(C66:C78)</f>
        <v>139500</v>
      </c>
    </row>
    <row r="82" ht="12.75">
      <c r="D82">
        <f>D13+D26+D39+D52+D64+D79</f>
        <v>395092</v>
      </c>
    </row>
    <row r="83" ht="12.75">
      <c r="D83">
        <f>D82-33599</f>
        <v>361493</v>
      </c>
    </row>
    <row r="86" ht="12.75">
      <c r="D86">
        <f>155572+199826</f>
        <v>355398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65"/>
  <sheetViews>
    <sheetView zoomScalePageLayoutView="0" workbookViewId="0" topLeftCell="A48">
      <selection activeCell="E57" sqref="E57"/>
    </sheetView>
  </sheetViews>
  <sheetFormatPr defaultColWidth="9.140625" defaultRowHeight="12.75"/>
  <cols>
    <col min="1" max="1" width="4.8515625" style="1" customWidth="1"/>
    <col min="2" max="2" width="65.8515625" style="1" customWidth="1"/>
    <col min="3" max="3" width="26.421875" style="1" customWidth="1"/>
    <col min="4" max="4" width="23.00390625" style="1" customWidth="1"/>
    <col min="5" max="5" width="16.28125" style="9" customWidth="1"/>
    <col min="6" max="7" width="9.140625" style="9" customWidth="1"/>
    <col min="8" max="8" width="15.7109375" style="9" customWidth="1"/>
    <col min="9" max="16384" width="9.140625" style="9" customWidth="1"/>
  </cols>
  <sheetData>
    <row r="1" spans="1:4" ht="16.5">
      <c r="A1" s="188" t="s">
        <v>4</v>
      </c>
      <c r="B1" s="189"/>
      <c r="C1" s="189"/>
      <c r="D1" s="190"/>
    </row>
    <row r="2" spans="1:4" ht="54" customHeight="1">
      <c r="A2" s="191" t="s">
        <v>122</v>
      </c>
      <c r="B2" s="192"/>
      <c r="C2" s="192"/>
      <c r="D2" s="193"/>
    </row>
    <row r="3" spans="1:4" ht="37.5" customHeight="1">
      <c r="A3" s="194" t="s">
        <v>161</v>
      </c>
      <c r="B3" s="195"/>
      <c r="C3" s="195"/>
      <c r="D3" s="196"/>
    </row>
    <row r="4" spans="1:4" ht="16.5">
      <c r="A4" s="197" t="s">
        <v>160</v>
      </c>
      <c r="B4" s="198"/>
      <c r="C4" s="199"/>
      <c r="D4" s="200"/>
    </row>
    <row r="5" spans="1:4" ht="33">
      <c r="A5" s="24" t="s">
        <v>25</v>
      </c>
      <c r="B5" s="11" t="s">
        <v>3</v>
      </c>
      <c r="C5" s="24" t="s">
        <v>42</v>
      </c>
      <c r="D5" s="24" t="s">
        <v>43</v>
      </c>
    </row>
    <row r="6" spans="1:4" ht="16.5">
      <c r="A6" s="2">
        <v>1</v>
      </c>
      <c r="B6" s="11">
        <v>2</v>
      </c>
      <c r="C6" s="19">
        <v>3</v>
      </c>
      <c r="D6" s="2">
        <v>4</v>
      </c>
    </row>
    <row r="7" spans="1:4" ht="31.5" customHeight="1">
      <c r="A7" s="6">
        <v>1</v>
      </c>
      <c r="B7" s="20" t="s">
        <v>26</v>
      </c>
      <c r="C7" s="16"/>
      <c r="D7" s="169">
        <v>1143608</v>
      </c>
    </row>
    <row r="8" spans="1:4" ht="18.75" customHeight="1">
      <c r="A8" s="6"/>
      <c r="B8" s="18" t="s">
        <v>8</v>
      </c>
      <c r="C8" s="23">
        <v>1143608</v>
      </c>
      <c r="D8" s="172"/>
    </row>
    <row r="9" spans="1:4" ht="18.75" customHeight="1">
      <c r="A9" s="6">
        <v>2</v>
      </c>
      <c r="B9" s="3" t="s">
        <v>72</v>
      </c>
      <c r="C9" s="201">
        <v>0</v>
      </c>
      <c r="D9" s="172"/>
    </row>
    <row r="10" spans="1:4" ht="18.75" customHeight="1">
      <c r="A10" s="6"/>
      <c r="B10" s="12" t="s">
        <v>100</v>
      </c>
      <c r="C10" s="181"/>
      <c r="D10" s="172"/>
    </row>
    <row r="11" spans="1:4" ht="18.75" customHeight="1">
      <c r="A11" s="6"/>
      <c r="B11" s="4" t="s">
        <v>59</v>
      </c>
      <c r="C11" s="181"/>
      <c r="D11" s="172"/>
    </row>
    <row r="12" spans="1:4" ht="30.75" customHeight="1">
      <c r="A12" s="6"/>
      <c r="B12" s="20" t="s">
        <v>69</v>
      </c>
      <c r="C12" s="181"/>
      <c r="D12" s="172"/>
    </row>
    <row r="13" spans="1:4" ht="18.75" customHeight="1">
      <c r="A13" s="6"/>
      <c r="B13" s="18" t="s">
        <v>89</v>
      </c>
      <c r="C13" s="182"/>
      <c r="D13" s="172"/>
    </row>
    <row r="14" spans="1:4" ht="18.75" customHeight="1">
      <c r="A14" s="6">
        <v>3</v>
      </c>
      <c r="B14" s="202">
        <v>1143608</v>
      </c>
      <c r="C14" s="177"/>
      <c r="D14" s="170"/>
    </row>
    <row r="15" spans="1:4" ht="33" customHeight="1">
      <c r="A15" s="6">
        <v>4</v>
      </c>
      <c r="B15" s="178" t="s">
        <v>41</v>
      </c>
      <c r="C15" s="179"/>
      <c r="D15" s="180">
        <v>1143608</v>
      </c>
    </row>
    <row r="16" spans="1:4" ht="18.75" customHeight="1">
      <c r="A16" s="6"/>
      <c r="B16" s="12" t="s">
        <v>9</v>
      </c>
      <c r="C16" s="5">
        <v>118080</v>
      </c>
      <c r="D16" s="181"/>
    </row>
    <row r="17" spans="1:4" ht="18.75" customHeight="1">
      <c r="A17" s="6"/>
      <c r="B17" s="12" t="s">
        <v>51</v>
      </c>
      <c r="C17" s="16"/>
      <c r="D17" s="181"/>
    </row>
    <row r="18" spans="1:4" ht="33">
      <c r="A18" s="6"/>
      <c r="B18" s="10" t="s">
        <v>28</v>
      </c>
      <c r="C18" s="5"/>
      <c r="D18" s="181"/>
    </row>
    <row r="19" spans="1:4" ht="18.75" customHeight="1">
      <c r="A19" s="6"/>
      <c r="B19" s="10" t="s">
        <v>27</v>
      </c>
      <c r="C19" s="16"/>
      <c r="D19" s="182"/>
    </row>
    <row r="20" spans="1:4" ht="18.75" customHeight="1">
      <c r="A20" s="6">
        <v>5</v>
      </c>
      <c r="B20" s="161" t="s">
        <v>10</v>
      </c>
      <c r="C20" s="162"/>
      <c r="D20" s="56"/>
    </row>
    <row r="21" spans="1:4" ht="18.75" customHeight="1">
      <c r="A21" s="6">
        <v>6</v>
      </c>
      <c r="B21" s="183" t="s">
        <v>5</v>
      </c>
      <c r="C21" s="184"/>
      <c r="D21" s="185"/>
    </row>
    <row r="22" spans="1:4" ht="18.75" customHeight="1">
      <c r="A22" s="6"/>
      <c r="B22" s="4" t="s">
        <v>70</v>
      </c>
      <c r="C22" s="5">
        <v>50000</v>
      </c>
      <c r="D22" s="186"/>
    </row>
    <row r="23" spans="1:4" ht="18.75" customHeight="1">
      <c r="A23" s="6"/>
      <c r="B23" s="4" t="s">
        <v>66</v>
      </c>
      <c r="C23" s="5">
        <v>2500</v>
      </c>
      <c r="D23" s="186"/>
    </row>
    <row r="24" spans="1:4" ht="18.75" customHeight="1">
      <c r="A24" s="6">
        <v>7</v>
      </c>
      <c r="B24" s="3" t="s">
        <v>73</v>
      </c>
      <c r="C24" s="6">
        <f>C22+C23</f>
        <v>52500</v>
      </c>
      <c r="D24" s="187"/>
    </row>
    <row r="25" spans="1:4" ht="18.75" customHeight="1">
      <c r="A25" s="6">
        <v>8</v>
      </c>
      <c r="B25" s="161" t="s">
        <v>11</v>
      </c>
      <c r="C25" s="162"/>
      <c r="D25" s="56">
        <f>D15-C24</f>
        <v>1091108</v>
      </c>
    </row>
    <row r="26" spans="1:4" ht="18.75" customHeight="1">
      <c r="A26" s="6">
        <v>9</v>
      </c>
      <c r="B26" s="161" t="s">
        <v>12</v>
      </c>
      <c r="C26" s="162"/>
      <c r="D26" s="169">
        <v>891108</v>
      </c>
    </row>
    <row r="27" spans="1:4" ht="18.75" customHeight="1">
      <c r="A27" s="6"/>
      <c r="B27" s="4" t="s">
        <v>31</v>
      </c>
      <c r="C27" s="5">
        <v>93579</v>
      </c>
      <c r="D27" s="172"/>
    </row>
    <row r="28" spans="1:4" ht="18.75" customHeight="1">
      <c r="A28" s="6"/>
      <c r="B28" s="4" t="s">
        <v>14</v>
      </c>
      <c r="C28" s="5">
        <v>0</v>
      </c>
      <c r="D28" s="172"/>
    </row>
    <row r="29" spans="1:4" ht="18.75" customHeight="1">
      <c r="A29" s="6"/>
      <c r="B29" s="10" t="s">
        <v>32</v>
      </c>
      <c r="C29" s="5">
        <v>32796</v>
      </c>
      <c r="D29" s="172"/>
    </row>
    <row r="30" spans="1:4" ht="18.75" customHeight="1">
      <c r="A30" s="6"/>
      <c r="B30" s="10" t="s">
        <v>15</v>
      </c>
      <c r="C30" s="5">
        <v>2400</v>
      </c>
      <c r="D30" s="172"/>
    </row>
    <row r="31" spans="1:4" ht="18.75" customHeight="1">
      <c r="A31" s="6"/>
      <c r="B31" s="4" t="s">
        <v>67</v>
      </c>
      <c r="C31" s="41">
        <v>0</v>
      </c>
      <c r="D31" s="172"/>
    </row>
    <row r="32" spans="1:4" ht="18.75" customHeight="1">
      <c r="A32" s="6"/>
      <c r="B32" s="1" t="s">
        <v>16</v>
      </c>
      <c r="C32" s="5">
        <v>0</v>
      </c>
      <c r="D32" s="172"/>
    </row>
    <row r="33" spans="1:4" ht="18.75" customHeight="1">
      <c r="A33" s="6"/>
      <c r="B33" s="1" t="s">
        <v>17</v>
      </c>
      <c r="C33" s="5">
        <v>86819</v>
      </c>
      <c r="D33" s="172"/>
    </row>
    <row r="34" spans="1:4" ht="15.75" customHeight="1">
      <c r="A34" s="6"/>
      <c r="B34" s="10" t="s">
        <v>13</v>
      </c>
      <c r="C34" s="5">
        <v>0</v>
      </c>
      <c r="D34" s="172"/>
    </row>
    <row r="35" spans="1:4" ht="15.75" customHeight="1">
      <c r="A35" s="6"/>
      <c r="B35" s="15" t="s">
        <v>54</v>
      </c>
      <c r="C35" s="55">
        <f>SUM(C27:C34)</f>
        <v>215594</v>
      </c>
      <c r="D35" s="172"/>
    </row>
    <row r="36" spans="1:4" ht="18.75" customHeight="1">
      <c r="A36" s="6"/>
      <c r="B36" s="21" t="s">
        <v>18</v>
      </c>
      <c r="C36" s="6"/>
      <c r="D36" s="172"/>
    </row>
    <row r="37" spans="1:4" ht="18.75" customHeight="1">
      <c r="A37" s="6"/>
      <c r="B37" s="21" t="s">
        <v>98</v>
      </c>
      <c r="C37" s="6"/>
      <c r="D37" s="172"/>
    </row>
    <row r="38" spans="1:4" ht="18.75" customHeight="1">
      <c r="A38" s="6"/>
      <c r="B38" s="21" t="s">
        <v>99</v>
      </c>
      <c r="C38" s="6"/>
      <c r="D38" s="172"/>
    </row>
    <row r="39" spans="1:4" ht="18.75" customHeight="1">
      <c r="A39" s="6"/>
      <c r="B39" s="21" t="s">
        <v>88</v>
      </c>
      <c r="D39" s="172"/>
    </row>
    <row r="40" spans="1:4" ht="18.75" customHeight="1">
      <c r="A40" s="6"/>
      <c r="B40" s="21" t="s">
        <v>1</v>
      </c>
      <c r="C40" s="6">
        <v>200000</v>
      </c>
      <c r="D40" s="172"/>
    </row>
    <row r="41" spans="1:4" ht="18.75" customHeight="1">
      <c r="A41" s="6">
        <v>10</v>
      </c>
      <c r="B41" s="175" t="s">
        <v>86</v>
      </c>
      <c r="C41" s="175"/>
      <c r="D41" s="170"/>
    </row>
    <row r="42" spans="1:4" ht="16.5">
      <c r="A42" s="6">
        <v>11</v>
      </c>
      <c r="B42" s="161" t="s">
        <v>6</v>
      </c>
      <c r="C42" s="171"/>
      <c r="D42" s="162"/>
    </row>
    <row r="43" spans="1:4" s="31" customFormat="1" ht="33">
      <c r="A43" s="29"/>
      <c r="B43" s="30" t="s">
        <v>60</v>
      </c>
      <c r="C43" s="29">
        <v>25000</v>
      </c>
      <c r="D43" s="169">
        <f>D26-C43</f>
        <v>866108</v>
      </c>
    </row>
    <row r="44" spans="1:4" ht="75.75" customHeight="1">
      <c r="A44" s="6"/>
      <c r="B44" s="10" t="s">
        <v>62</v>
      </c>
      <c r="C44" s="6">
        <v>34081</v>
      </c>
      <c r="D44" s="172"/>
    </row>
    <row r="45" spans="1:4" ht="33.75" customHeight="1">
      <c r="A45" s="6"/>
      <c r="B45" s="10" t="s">
        <v>19</v>
      </c>
      <c r="C45" s="6"/>
      <c r="D45" s="172"/>
    </row>
    <row r="46" spans="1:4" ht="18" customHeight="1">
      <c r="A46" s="6"/>
      <c r="B46" s="10" t="s">
        <v>20</v>
      </c>
      <c r="C46" s="6"/>
      <c r="D46" s="172"/>
    </row>
    <row r="47" spans="1:4" ht="19.5" customHeight="1">
      <c r="A47" s="6"/>
      <c r="B47" s="10" t="s">
        <v>39</v>
      </c>
      <c r="C47" s="6"/>
      <c r="D47" s="172"/>
    </row>
    <row r="48" spans="1:4" ht="21.75" customHeight="1">
      <c r="A48" s="6"/>
      <c r="B48" s="15" t="s">
        <v>40</v>
      </c>
      <c r="C48" s="6">
        <v>25000</v>
      </c>
      <c r="D48" s="170"/>
    </row>
    <row r="49" spans="1:4" ht="18.75" customHeight="1">
      <c r="A49" s="6">
        <v>12</v>
      </c>
      <c r="B49" s="176" t="s">
        <v>21</v>
      </c>
      <c r="C49" s="177"/>
      <c r="D49" s="56">
        <f>D43</f>
        <v>866108</v>
      </c>
    </row>
    <row r="50" spans="1:4" ht="18.75" customHeight="1">
      <c r="A50" s="6">
        <v>13</v>
      </c>
      <c r="B50" s="4" t="s">
        <v>58</v>
      </c>
      <c r="C50" s="5">
        <v>80917</v>
      </c>
      <c r="D50" s="169">
        <f>D49-C50</f>
        <v>785191</v>
      </c>
    </row>
    <row r="51" spans="1:4" ht="18.75" customHeight="1">
      <c r="A51" s="2">
        <v>14</v>
      </c>
      <c r="B51" s="14" t="s">
        <v>22</v>
      </c>
      <c r="C51" s="22"/>
      <c r="D51" s="170"/>
    </row>
    <row r="52" spans="1:4" ht="18.75" customHeight="1">
      <c r="A52" s="6">
        <v>15</v>
      </c>
      <c r="B52" s="161" t="s">
        <v>78</v>
      </c>
      <c r="C52" s="171"/>
      <c r="D52" s="162"/>
    </row>
    <row r="53" spans="1:4" ht="18.75" customHeight="1">
      <c r="A53" s="6"/>
      <c r="B53" s="4" t="s">
        <v>52</v>
      </c>
      <c r="C53" s="5" t="s">
        <v>23</v>
      </c>
      <c r="D53" s="169">
        <v>58156</v>
      </c>
    </row>
    <row r="54" spans="1:4" ht="54.75" customHeight="1">
      <c r="A54" s="6"/>
      <c r="B54" s="10" t="s">
        <v>106</v>
      </c>
      <c r="C54" s="16">
        <v>12500</v>
      </c>
      <c r="D54" s="172"/>
    </row>
    <row r="55" spans="1:4" ht="18.75" customHeight="1">
      <c r="A55" s="6"/>
      <c r="B55" s="4" t="s">
        <v>105</v>
      </c>
      <c r="C55" s="5">
        <v>57038</v>
      </c>
      <c r="D55" s="172"/>
    </row>
    <row r="56" spans="1:4" ht="18.75" customHeight="1">
      <c r="A56" s="6"/>
      <c r="B56" s="4" t="s">
        <v>53</v>
      </c>
      <c r="C56" s="5">
        <v>0</v>
      </c>
      <c r="D56" s="172"/>
    </row>
    <row r="57" spans="1:4" ht="18.75" customHeight="1">
      <c r="A57" s="6" t="s">
        <v>74</v>
      </c>
      <c r="B57" s="161" t="s">
        <v>79</v>
      </c>
      <c r="C57" s="171"/>
      <c r="D57" s="162"/>
    </row>
    <row r="58" spans="1:4" ht="18.75" customHeight="1">
      <c r="A58" s="6"/>
      <c r="B58" s="34" t="s">
        <v>80</v>
      </c>
      <c r="C58" s="12" t="s">
        <v>104</v>
      </c>
      <c r="D58" s="36"/>
    </row>
    <row r="59" spans="1:4" ht="18.75" customHeight="1">
      <c r="A59" s="6"/>
      <c r="B59" s="4" t="s">
        <v>81</v>
      </c>
      <c r="C59" s="12"/>
      <c r="D59" s="36"/>
    </row>
    <row r="60" spans="1:4" ht="18.75" customHeight="1">
      <c r="A60" s="6"/>
      <c r="B60" s="4" t="s">
        <v>76</v>
      </c>
      <c r="C60" s="35"/>
      <c r="D60" s="36"/>
    </row>
    <row r="61" spans="1:4" ht="18.75" customHeight="1">
      <c r="A61" s="6"/>
      <c r="B61" s="34" t="s">
        <v>75</v>
      </c>
      <c r="C61" s="12"/>
      <c r="D61" s="36"/>
    </row>
    <row r="62" spans="1:4" ht="18.75" customHeight="1">
      <c r="A62" s="6"/>
      <c r="B62" s="34" t="s">
        <v>77</v>
      </c>
      <c r="C62" s="12"/>
      <c r="D62" s="36"/>
    </row>
    <row r="63" spans="1:4" ht="18.75" customHeight="1">
      <c r="A63" s="6"/>
      <c r="B63" s="34" t="s">
        <v>102</v>
      </c>
      <c r="C63" s="12"/>
      <c r="D63" s="36"/>
    </row>
    <row r="64" spans="1:4" ht="18.75" customHeight="1">
      <c r="A64" s="6"/>
      <c r="B64" s="4" t="s">
        <v>103</v>
      </c>
      <c r="C64" s="12"/>
      <c r="D64" s="36"/>
    </row>
    <row r="65" spans="1:4" ht="18.75" customHeight="1">
      <c r="A65" s="6"/>
      <c r="B65" s="4" t="s">
        <v>84</v>
      </c>
      <c r="C65" s="12"/>
      <c r="D65" s="36"/>
    </row>
    <row r="66" spans="1:4" ht="18.75" customHeight="1">
      <c r="A66" s="6"/>
      <c r="B66" s="4" t="s">
        <v>85</v>
      </c>
      <c r="C66" s="39">
        <v>58156</v>
      </c>
      <c r="D66" s="36"/>
    </row>
    <row r="67" spans="1:4" ht="18.75" customHeight="1">
      <c r="A67" s="6"/>
      <c r="B67" s="4" t="s">
        <v>61</v>
      </c>
      <c r="C67" s="35">
        <v>0</v>
      </c>
      <c r="D67" s="36"/>
    </row>
    <row r="68" spans="1:4" ht="18.75" customHeight="1">
      <c r="A68" s="6"/>
      <c r="B68" s="159" t="s">
        <v>24</v>
      </c>
      <c r="C68" s="160"/>
      <c r="D68" s="36">
        <v>72320</v>
      </c>
    </row>
    <row r="69" spans="1:4" ht="18.75" customHeight="1">
      <c r="A69" s="6">
        <v>16</v>
      </c>
      <c r="B69" s="173" t="s">
        <v>143</v>
      </c>
      <c r="C69" s="174"/>
      <c r="D69" s="36">
        <v>63000</v>
      </c>
    </row>
    <row r="70" spans="1:4" ht="18.75" customHeight="1">
      <c r="A70" s="6">
        <v>17</v>
      </c>
      <c r="B70" s="159" t="s">
        <v>118</v>
      </c>
      <c r="C70" s="160"/>
      <c r="D70" s="57">
        <v>9320</v>
      </c>
    </row>
    <row r="71" spans="1:4" ht="18.75" customHeight="1">
      <c r="A71" s="6">
        <v>18</v>
      </c>
      <c r="B71" s="161" t="s">
        <v>97</v>
      </c>
      <c r="C71" s="162"/>
      <c r="D71" s="40">
        <v>0</v>
      </c>
    </row>
    <row r="72" spans="1:4" ht="18.75" customHeight="1">
      <c r="A72" s="6">
        <v>19</v>
      </c>
      <c r="B72" s="159" t="s">
        <v>68</v>
      </c>
      <c r="C72" s="160"/>
      <c r="D72" s="17">
        <v>0</v>
      </c>
    </row>
    <row r="73" spans="1:4" ht="16.5">
      <c r="A73" s="163" t="s">
        <v>29</v>
      </c>
      <c r="B73" s="163"/>
      <c r="C73" s="163"/>
      <c r="D73" s="163"/>
    </row>
    <row r="74" spans="1:4" s="1" customFormat="1" ht="83.25" customHeight="1">
      <c r="A74" s="164" t="s">
        <v>82</v>
      </c>
      <c r="B74" s="165"/>
      <c r="C74" s="165"/>
      <c r="D74" s="166"/>
    </row>
    <row r="75" spans="1:2" s="1" customFormat="1" ht="17.25" customHeight="1">
      <c r="A75" s="8" t="s">
        <v>44</v>
      </c>
      <c r="B75" s="1" t="s">
        <v>45</v>
      </c>
    </row>
    <row r="76" spans="1:2" s="1" customFormat="1" ht="17.25" customHeight="1">
      <c r="A76" s="8"/>
      <c r="B76" s="1" t="s">
        <v>123</v>
      </c>
    </row>
    <row r="77" spans="1:2" s="1" customFormat="1" ht="17.25" customHeight="1">
      <c r="A77" s="8"/>
      <c r="B77" s="1" t="s">
        <v>124</v>
      </c>
    </row>
    <row r="78" spans="1:2" s="1" customFormat="1" ht="17.25" customHeight="1">
      <c r="A78" s="8"/>
      <c r="B78" s="1" t="s">
        <v>125</v>
      </c>
    </row>
    <row r="79" spans="1:10" s="1" customFormat="1" ht="18" customHeight="1">
      <c r="A79" s="8" t="s">
        <v>30</v>
      </c>
      <c r="J79" s="33"/>
    </row>
    <row r="80" spans="1:5" s="1" customFormat="1" ht="20.25" customHeight="1">
      <c r="A80" s="168" t="s">
        <v>144</v>
      </c>
      <c r="B80" s="168"/>
      <c r="C80" s="167" t="s">
        <v>2</v>
      </c>
      <c r="D80" s="167"/>
      <c r="E80" s="167"/>
    </row>
    <row r="81" spans="1:4" s="1" customFormat="1" ht="13.5" customHeight="1">
      <c r="A81" s="158" t="s">
        <v>126</v>
      </c>
      <c r="B81" s="158"/>
      <c r="C81" s="158"/>
      <c r="D81" s="158"/>
    </row>
    <row r="82" spans="1:4" s="1" customFormat="1" ht="16.5">
      <c r="A82" s="158" t="s">
        <v>127</v>
      </c>
      <c r="B82" s="158"/>
      <c r="C82" s="158"/>
      <c r="D82" s="158"/>
    </row>
    <row r="83" s="1" customFormat="1" ht="16.5">
      <c r="C83" s="13"/>
    </row>
    <row r="84" spans="2:4" s="1" customFormat="1" ht="33" customHeight="1">
      <c r="B84" s="157" t="s">
        <v>119</v>
      </c>
      <c r="C84" s="157"/>
      <c r="D84" s="157"/>
    </row>
    <row r="85" spans="1:4" s="1" customFormat="1" ht="16.5">
      <c r="A85" s="7"/>
      <c r="B85" s="157"/>
      <c r="C85" s="157"/>
      <c r="D85" s="157"/>
    </row>
    <row r="86" spans="1:4" s="1" customFormat="1" ht="16.5">
      <c r="A86" s="7"/>
      <c r="B86" s="157"/>
      <c r="C86" s="157"/>
      <c r="D86" s="157"/>
    </row>
    <row r="87" s="1" customFormat="1" ht="16.5">
      <c r="A87" s="7"/>
    </row>
    <row r="88" s="1" customFormat="1" ht="16.5">
      <c r="A88" s="7"/>
    </row>
    <row r="89" s="1" customFormat="1" ht="16.5">
      <c r="A89" s="7"/>
    </row>
    <row r="90" s="1" customFormat="1" ht="16.5">
      <c r="A90" s="7"/>
    </row>
    <row r="91" s="1" customFormat="1" ht="16.5">
      <c r="A91" s="7"/>
    </row>
    <row r="92" s="1" customFormat="1" ht="16.5">
      <c r="A92" s="7"/>
    </row>
    <row r="93" s="1" customFormat="1" ht="16.5">
      <c r="A93" s="7"/>
    </row>
    <row r="94" s="1" customFormat="1" ht="16.5">
      <c r="A94" s="7"/>
    </row>
    <row r="95" s="1" customFormat="1" ht="16.5">
      <c r="A95" s="7"/>
    </row>
    <row r="96" s="1" customFormat="1" ht="16.5">
      <c r="A96" s="7"/>
    </row>
    <row r="97" s="1" customFormat="1" ht="16.5">
      <c r="A97" s="7"/>
    </row>
    <row r="98" s="1" customFormat="1" ht="16.5">
      <c r="A98" s="7"/>
    </row>
    <row r="99" s="1" customFormat="1" ht="16.5">
      <c r="A99" s="7"/>
    </row>
    <row r="100" s="1" customFormat="1" ht="16.5">
      <c r="A100" s="7"/>
    </row>
    <row r="101" s="1" customFormat="1" ht="16.5">
      <c r="A101" s="7"/>
    </row>
    <row r="102" s="1" customFormat="1" ht="16.5">
      <c r="A102" s="7"/>
    </row>
    <row r="103" s="1" customFormat="1" ht="16.5">
      <c r="A103" s="7"/>
    </row>
    <row r="104" s="1" customFormat="1" ht="16.5">
      <c r="A104" s="7"/>
    </row>
    <row r="105" s="1" customFormat="1" ht="16.5">
      <c r="A105" s="7"/>
    </row>
    <row r="106" s="1" customFormat="1" ht="16.5">
      <c r="A106" s="7"/>
    </row>
    <row r="107" s="1" customFormat="1" ht="16.5">
      <c r="A107" s="7"/>
    </row>
    <row r="108" s="1" customFormat="1" ht="16.5">
      <c r="A108" s="7"/>
    </row>
    <row r="109" s="1" customFormat="1" ht="16.5">
      <c r="A109" s="7"/>
    </row>
    <row r="110" s="1" customFormat="1" ht="16.5">
      <c r="A110" s="7"/>
    </row>
    <row r="111" s="1" customFormat="1" ht="16.5">
      <c r="A111" s="7"/>
    </row>
    <row r="112" s="1" customFormat="1" ht="16.5">
      <c r="A112" s="7"/>
    </row>
    <row r="113" s="1" customFormat="1" ht="16.5">
      <c r="A113" s="7"/>
    </row>
    <row r="114" s="1" customFormat="1" ht="16.5">
      <c r="A114" s="7"/>
    </row>
    <row r="115" s="1" customFormat="1" ht="16.5">
      <c r="A115" s="7"/>
    </row>
    <row r="116" s="1" customFormat="1" ht="16.5">
      <c r="A116" s="7"/>
    </row>
    <row r="117" s="1" customFormat="1" ht="16.5">
      <c r="A117" s="7"/>
    </row>
    <row r="118" s="1" customFormat="1" ht="16.5">
      <c r="A118" s="7"/>
    </row>
    <row r="119" s="1" customFormat="1" ht="16.5">
      <c r="A119" s="7"/>
    </row>
    <row r="120" s="1" customFormat="1" ht="16.5">
      <c r="A120" s="7"/>
    </row>
    <row r="121" s="1" customFormat="1" ht="16.5">
      <c r="A121" s="7"/>
    </row>
    <row r="122" s="1" customFormat="1" ht="16.5">
      <c r="A122" s="7"/>
    </row>
    <row r="123" s="1" customFormat="1" ht="16.5">
      <c r="A123" s="7"/>
    </row>
    <row r="124" s="1" customFormat="1" ht="16.5">
      <c r="A124" s="7"/>
    </row>
    <row r="125" s="1" customFormat="1" ht="16.5">
      <c r="A125" s="7"/>
    </row>
    <row r="126" s="1" customFormat="1" ht="16.5">
      <c r="A126" s="7"/>
    </row>
    <row r="127" s="1" customFormat="1" ht="16.5">
      <c r="A127" s="7"/>
    </row>
    <row r="128" s="1" customFormat="1" ht="16.5">
      <c r="A128" s="7"/>
    </row>
    <row r="129" s="1" customFormat="1" ht="16.5">
      <c r="A129" s="7"/>
    </row>
    <row r="130" s="1" customFormat="1" ht="16.5">
      <c r="A130" s="7"/>
    </row>
    <row r="131" s="1" customFormat="1" ht="16.5">
      <c r="A131" s="7"/>
    </row>
    <row r="132" s="1" customFormat="1" ht="16.5">
      <c r="A132" s="7"/>
    </row>
    <row r="133" s="1" customFormat="1" ht="16.5">
      <c r="A133" s="7"/>
    </row>
    <row r="134" s="1" customFormat="1" ht="16.5">
      <c r="A134" s="7"/>
    </row>
    <row r="135" s="1" customFormat="1" ht="16.5">
      <c r="A135" s="7"/>
    </row>
    <row r="136" s="1" customFormat="1" ht="16.5">
      <c r="A136" s="7"/>
    </row>
    <row r="137" s="1" customFormat="1" ht="16.5">
      <c r="A137" s="7"/>
    </row>
    <row r="138" s="1" customFormat="1" ht="16.5">
      <c r="A138" s="7"/>
    </row>
    <row r="139" s="1" customFormat="1" ht="16.5">
      <c r="A139" s="7"/>
    </row>
    <row r="140" s="1" customFormat="1" ht="16.5">
      <c r="A140" s="7"/>
    </row>
    <row r="141" s="1" customFormat="1" ht="16.5">
      <c r="A141" s="7"/>
    </row>
    <row r="142" s="1" customFormat="1" ht="16.5">
      <c r="A142" s="7"/>
    </row>
    <row r="143" s="1" customFormat="1" ht="16.5">
      <c r="A143" s="7"/>
    </row>
    <row r="144" s="1" customFormat="1" ht="16.5">
      <c r="A144" s="7"/>
    </row>
    <row r="145" s="1" customFormat="1" ht="16.5">
      <c r="A145" s="7"/>
    </row>
    <row r="146" s="1" customFormat="1" ht="16.5">
      <c r="A146" s="7"/>
    </row>
    <row r="147" s="1" customFormat="1" ht="16.5">
      <c r="A147" s="7"/>
    </row>
    <row r="148" s="1" customFormat="1" ht="16.5">
      <c r="A148" s="7"/>
    </row>
    <row r="149" s="1" customFormat="1" ht="16.5">
      <c r="A149" s="7"/>
    </row>
    <row r="150" s="1" customFormat="1" ht="16.5">
      <c r="A150" s="7"/>
    </row>
    <row r="151" s="1" customFormat="1" ht="16.5">
      <c r="A151" s="7"/>
    </row>
    <row r="152" s="1" customFormat="1" ht="16.5">
      <c r="A152" s="7"/>
    </row>
    <row r="153" s="1" customFormat="1" ht="16.5">
      <c r="A153" s="7"/>
    </row>
    <row r="154" s="1" customFormat="1" ht="16.5">
      <c r="A154" s="7"/>
    </row>
    <row r="155" s="1" customFormat="1" ht="16.5">
      <c r="A155" s="7"/>
    </row>
    <row r="156" s="1" customFormat="1" ht="16.5">
      <c r="A156" s="7"/>
    </row>
    <row r="157" s="1" customFormat="1" ht="16.5">
      <c r="A157" s="7"/>
    </row>
    <row r="158" s="1" customFormat="1" ht="16.5">
      <c r="A158" s="7"/>
    </row>
    <row r="159" s="1" customFormat="1" ht="16.5">
      <c r="A159" s="7"/>
    </row>
    <row r="160" s="1" customFormat="1" ht="16.5">
      <c r="A160" s="7"/>
    </row>
    <row r="161" s="1" customFormat="1" ht="16.5">
      <c r="A161" s="7"/>
    </row>
    <row r="162" s="1" customFormat="1" ht="16.5">
      <c r="A162" s="7"/>
    </row>
    <row r="163" s="1" customFormat="1" ht="16.5">
      <c r="A163" s="7"/>
    </row>
    <row r="164" s="1" customFormat="1" ht="16.5">
      <c r="A164" s="7"/>
    </row>
    <row r="165" s="1" customFormat="1" ht="16.5">
      <c r="A165" s="7"/>
    </row>
  </sheetData>
  <sheetProtection/>
  <mergeCells count="36">
    <mergeCell ref="A1:D1"/>
    <mergeCell ref="A2:D2"/>
    <mergeCell ref="A3:D3"/>
    <mergeCell ref="A4:B4"/>
    <mergeCell ref="C4:D4"/>
    <mergeCell ref="D7:D14"/>
    <mergeCell ref="C9:C13"/>
    <mergeCell ref="B14:C14"/>
    <mergeCell ref="B15:C15"/>
    <mergeCell ref="D15:D19"/>
    <mergeCell ref="B20:C20"/>
    <mergeCell ref="B21:C21"/>
    <mergeCell ref="D21:D24"/>
    <mergeCell ref="B25:C25"/>
    <mergeCell ref="B26:C26"/>
    <mergeCell ref="D26:D41"/>
    <mergeCell ref="B41:C41"/>
    <mergeCell ref="B42:D42"/>
    <mergeCell ref="D43:D48"/>
    <mergeCell ref="B49:C49"/>
    <mergeCell ref="D50:D51"/>
    <mergeCell ref="B52:D52"/>
    <mergeCell ref="D53:D56"/>
    <mergeCell ref="B57:D57"/>
    <mergeCell ref="B68:C68"/>
    <mergeCell ref="B69:C69"/>
    <mergeCell ref="B84:D86"/>
    <mergeCell ref="A81:D81"/>
    <mergeCell ref="A82:D82"/>
    <mergeCell ref="B70:C70"/>
    <mergeCell ref="B71:C71"/>
    <mergeCell ref="B72:C72"/>
    <mergeCell ref="A73:D73"/>
    <mergeCell ref="A74:D74"/>
    <mergeCell ref="C80:E80"/>
    <mergeCell ref="A80:B80"/>
  </mergeCells>
  <printOptions horizontalCentered="1"/>
  <pageMargins left="0.7086614173228347" right="0.4330708661417323" top="0.35433070866141736" bottom="0.15748031496062992" header="0.31496062992125984" footer="0.31496062992125984"/>
  <pageSetup horizontalDpi="600" verticalDpi="600" orientation="portrait" scale="69" r:id="rId1"/>
  <rowBreaks count="1" manualBreakCount="1">
    <brk id="49" max="4" man="1"/>
  </rowBreaks>
  <colBreaks count="1" manualBreakCount="1">
    <brk id="5" max="76" man="1"/>
  </colBreaks>
</worksheet>
</file>

<file path=xl/worksheets/sheet5.xml><?xml version="1.0" encoding="utf-8"?>
<worksheet xmlns="http://schemas.openxmlformats.org/spreadsheetml/2006/main" xmlns:r="http://schemas.openxmlformats.org/officeDocument/2006/relationships">
  <dimension ref="A2:W25"/>
  <sheetViews>
    <sheetView zoomScale="130" zoomScaleNormal="130" zoomScalePageLayoutView="0" workbookViewId="0" topLeftCell="B1">
      <selection activeCell="B1" sqref="A1:V27"/>
    </sheetView>
  </sheetViews>
  <sheetFormatPr defaultColWidth="9.140625" defaultRowHeight="12.75"/>
  <cols>
    <col min="1" max="1" width="4.28125" style="0" customWidth="1"/>
    <col min="2" max="2" width="7.8515625" style="0" customWidth="1"/>
    <col min="3" max="3" width="7.7109375" style="0" customWidth="1"/>
    <col min="4" max="4" width="8.00390625" style="0" customWidth="1"/>
    <col min="5" max="5" width="7.28125" style="0" customWidth="1"/>
    <col min="6" max="6" width="7.7109375" style="0" customWidth="1"/>
    <col min="7" max="7" width="7.28125" style="0" customWidth="1"/>
    <col min="8" max="8" width="5.00390625" style="0" customWidth="1"/>
    <col min="9" max="9" width="5.421875" style="0" customWidth="1"/>
    <col min="10" max="10" width="4.8515625" style="0" customWidth="1"/>
    <col min="11" max="11" width="7.140625" style="0" customWidth="1"/>
    <col min="12" max="12" width="6.28125" style="0" customWidth="1"/>
    <col min="13" max="13" width="7.7109375" style="0" customWidth="1"/>
    <col min="14" max="14" width="6.140625" style="0" customWidth="1"/>
    <col min="15" max="15" width="7.7109375" style="0" customWidth="1"/>
    <col min="16" max="16" width="8.28125" style="0" customWidth="1"/>
    <col min="17" max="17" width="5.28125" style="0" customWidth="1"/>
    <col min="18" max="18" width="6.140625" style="0" customWidth="1"/>
    <col min="19" max="19" width="4.8515625" style="0" customWidth="1"/>
    <col min="20" max="20" width="7.28125" style="0" customWidth="1"/>
    <col min="21" max="21" width="7.7109375" style="0" customWidth="1"/>
    <col min="22" max="22" width="5.140625" style="0" customWidth="1"/>
  </cols>
  <sheetData>
    <row r="2" spans="1:22" ht="13.5" thickBot="1">
      <c r="A2" s="75"/>
      <c r="B2" s="75"/>
      <c r="C2" s="75"/>
      <c r="D2" s="75"/>
      <c r="E2" s="75"/>
      <c r="F2" s="75"/>
      <c r="G2" s="75"/>
      <c r="H2" s="75"/>
      <c r="I2" s="75"/>
      <c r="J2" s="75"/>
      <c r="K2" s="75"/>
      <c r="L2" s="75"/>
      <c r="M2" s="75"/>
      <c r="N2" s="75"/>
      <c r="O2" s="75"/>
      <c r="P2" s="75"/>
      <c r="Q2" s="75"/>
      <c r="R2" s="75"/>
      <c r="S2" s="75"/>
      <c r="T2" s="75"/>
      <c r="U2" s="75"/>
      <c r="V2" s="75"/>
    </row>
    <row r="3" spans="1:22" ht="13.5" thickTop="1">
      <c r="A3" s="203" t="s">
        <v>4</v>
      </c>
      <c r="B3" s="204"/>
      <c r="C3" s="204"/>
      <c r="D3" s="204"/>
      <c r="E3" s="204"/>
      <c r="F3" s="204"/>
      <c r="G3" s="204"/>
      <c r="H3" s="204"/>
      <c r="I3" s="204"/>
      <c r="J3" s="204"/>
      <c r="K3" s="204"/>
      <c r="L3" s="204"/>
      <c r="M3" s="204"/>
      <c r="N3" s="204"/>
      <c r="O3" s="204"/>
      <c r="P3" s="204"/>
      <c r="Q3" s="204"/>
      <c r="R3" s="204"/>
      <c r="S3" s="204"/>
      <c r="T3" s="204"/>
      <c r="U3" s="204"/>
      <c r="V3" s="205"/>
    </row>
    <row r="4" spans="1:22" ht="12.75">
      <c r="A4" s="206" t="s">
        <v>33</v>
      </c>
      <c r="B4" s="207"/>
      <c r="C4" s="207"/>
      <c r="D4" s="207"/>
      <c r="E4" s="207"/>
      <c r="F4" s="207"/>
      <c r="G4" s="207"/>
      <c r="H4" s="207"/>
      <c r="I4" s="207"/>
      <c r="J4" s="207"/>
      <c r="K4" s="207"/>
      <c r="L4" s="207"/>
      <c r="M4" s="207"/>
      <c r="N4" s="207"/>
      <c r="O4" s="207"/>
      <c r="P4" s="207"/>
      <c r="Q4" s="207"/>
      <c r="R4" s="207"/>
      <c r="S4" s="207"/>
      <c r="T4" s="207"/>
      <c r="U4" s="207"/>
      <c r="V4" s="208"/>
    </row>
    <row r="5" spans="1:22" ht="12.75">
      <c r="A5" s="76"/>
      <c r="B5" s="209" t="s">
        <v>141</v>
      </c>
      <c r="C5" s="209"/>
      <c r="D5" s="209"/>
      <c r="E5" s="209"/>
      <c r="F5" s="209"/>
      <c r="G5" s="209"/>
      <c r="H5" s="209"/>
      <c r="I5" s="209"/>
      <c r="J5" s="209"/>
      <c r="K5" s="209"/>
      <c r="L5" s="77" t="s">
        <v>56</v>
      </c>
      <c r="M5" s="77"/>
      <c r="N5" s="209" t="s">
        <v>116</v>
      </c>
      <c r="O5" s="209"/>
      <c r="P5" s="209"/>
      <c r="Q5" s="209"/>
      <c r="R5" s="209"/>
      <c r="S5" s="209"/>
      <c r="T5" s="209"/>
      <c r="U5" s="209"/>
      <c r="V5" s="210"/>
    </row>
    <row r="6" spans="1:22" ht="13.5" thickBot="1">
      <c r="A6" s="211"/>
      <c r="B6" s="212"/>
      <c r="C6" s="212"/>
      <c r="D6" s="214" t="s">
        <v>128</v>
      </c>
      <c r="E6" s="214"/>
      <c r="F6" s="214"/>
      <c r="G6" s="77"/>
      <c r="H6" s="77"/>
      <c r="I6" s="77"/>
      <c r="J6" s="77"/>
      <c r="K6" s="78"/>
      <c r="L6" s="77" t="s">
        <v>71</v>
      </c>
      <c r="M6" s="213" t="s">
        <v>159</v>
      </c>
      <c r="N6" s="213"/>
      <c r="O6" s="213"/>
      <c r="P6" s="213"/>
      <c r="Q6" s="213"/>
      <c r="R6" s="213"/>
      <c r="S6" s="213"/>
      <c r="T6" s="213"/>
      <c r="U6" s="213"/>
      <c r="V6" s="79"/>
    </row>
    <row r="7" spans="1:22" ht="13.5" thickBot="1">
      <c r="A7" s="215" t="s">
        <v>25</v>
      </c>
      <c r="B7" s="217" t="s">
        <v>7</v>
      </c>
      <c r="C7" s="219" t="s">
        <v>55</v>
      </c>
      <c r="D7" s="219"/>
      <c r="E7" s="219"/>
      <c r="F7" s="219"/>
      <c r="G7" s="219"/>
      <c r="H7" s="219"/>
      <c r="I7" s="219"/>
      <c r="J7" s="219"/>
      <c r="K7" s="220"/>
      <c r="L7" s="219"/>
      <c r="M7" s="219"/>
      <c r="N7" s="219"/>
      <c r="O7" s="219"/>
      <c r="P7" s="219"/>
      <c r="Q7" s="219"/>
      <c r="R7" s="219"/>
      <c r="S7" s="219"/>
      <c r="T7" s="220"/>
      <c r="U7" s="80"/>
      <c r="V7" s="221"/>
    </row>
    <row r="8" spans="1:22" ht="51.75" customHeight="1" thickBot="1">
      <c r="A8" s="216"/>
      <c r="B8" s="218"/>
      <c r="C8" s="81" t="s">
        <v>34</v>
      </c>
      <c r="D8" s="81" t="s">
        <v>35</v>
      </c>
      <c r="E8" s="81" t="s">
        <v>36</v>
      </c>
      <c r="F8" s="81" t="s">
        <v>46</v>
      </c>
      <c r="G8" s="81" t="s">
        <v>47</v>
      </c>
      <c r="H8" s="81" t="s">
        <v>90</v>
      </c>
      <c r="I8" s="81" t="s">
        <v>91</v>
      </c>
      <c r="J8" s="81" t="s">
        <v>92</v>
      </c>
      <c r="K8" s="82" t="s">
        <v>1</v>
      </c>
      <c r="L8" s="81" t="s">
        <v>101</v>
      </c>
      <c r="M8" s="81" t="s">
        <v>48</v>
      </c>
      <c r="N8" s="81" t="s">
        <v>37</v>
      </c>
      <c r="O8" s="81" t="s">
        <v>0</v>
      </c>
      <c r="P8" s="81" t="s">
        <v>63</v>
      </c>
      <c r="Q8" s="81" t="s">
        <v>38</v>
      </c>
      <c r="R8" s="81" t="s">
        <v>49</v>
      </c>
      <c r="S8" s="81" t="s">
        <v>50</v>
      </c>
      <c r="T8" s="75"/>
      <c r="U8" s="75"/>
      <c r="V8" s="222"/>
    </row>
    <row r="9" spans="1:22" ht="13.5" thickBot="1">
      <c r="A9" s="83">
        <v>1</v>
      </c>
      <c r="B9" s="84" t="s">
        <v>129</v>
      </c>
      <c r="C9" s="84">
        <v>53600</v>
      </c>
      <c r="D9" s="84">
        <v>20368</v>
      </c>
      <c r="E9" s="84">
        <v>9648</v>
      </c>
      <c r="F9" s="84">
        <v>240</v>
      </c>
      <c r="G9" s="84">
        <v>2700</v>
      </c>
      <c r="H9" s="84">
        <v>0</v>
      </c>
      <c r="I9" s="84">
        <v>0</v>
      </c>
      <c r="J9" s="84">
        <v>0</v>
      </c>
      <c r="K9" s="84">
        <f>SUM(C9:J9)</f>
        <v>86556</v>
      </c>
      <c r="L9" s="85">
        <v>7000</v>
      </c>
      <c r="M9" s="85">
        <v>200</v>
      </c>
      <c r="N9" s="85">
        <v>200</v>
      </c>
      <c r="O9" s="85">
        <v>2733</v>
      </c>
      <c r="P9" s="85">
        <v>7397</v>
      </c>
      <c r="Q9" s="85">
        <v>6000</v>
      </c>
      <c r="R9" s="85">
        <f aca="true" t="shared" si="0" ref="R9:R20">SUM(M9:Q9)</f>
        <v>16530</v>
      </c>
      <c r="S9" s="85"/>
      <c r="T9" s="75"/>
      <c r="U9" s="75"/>
      <c r="V9" s="85"/>
    </row>
    <row r="10" spans="1:22" ht="13.5" thickBot="1">
      <c r="A10" s="86">
        <v>2</v>
      </c>
      <c r="B10" s="87" t="s">
        <v>130</v>
      </c>
      <c r="C10" s="84">
        <v>53600</v>
      </c>
      <c r="D10" s="84">
        <v>20368</v>
      </c>
      <c r="E10" s="84">
        <v>9648</v>
      </c>
      <c r="F10" s="84">
        <v>240</v>
      </c>
      <c r="G10" s="84">
        <v>2700</v>
      </c>
      <c r="H10" s="88">
        <v>0</v>
      </c>
      <c r="I10" s="87">
        <v>0</v>
      </c>
      <c r="J10" s="87">
        <v>0</v>
      </c>
      <c r="K10" s="84">
        <f aca="true" t="shared" si="1" ref="K10:K20">SUM(C10:J10)</f>
        <v>86556</v>
      </c>
      <c r="L10" s="85">
        <v>7000</v>
      </c>
      <c r="M10" s="85">
        <v>200</v>
      </c>
      <c r="N10" s="85">
        <v>200</v>
      </c>
      <c r="O10" s="85">
        <v>2733</v>
      </c>
      <c r="P10" s="85">
        <v>7397</v>
      </c>
      <c r="Q10" s="85">
        <v>6000</v>
      </c>
      <c r="R10" s="85">
        <f t="shared" si="0"/>
        <v>16530</v>
      </c>
      <c r="S10" s="85"/>
      <c r="T10" s="75"/>
      <c r="U10" s="75"/>
      <c r="V10" s="85"/>
    </row>
    <row r="11" spans="1:22" ht="13.5" thickBot="1">
      <c r="A11" s="86">
        <v>3</v>
      </c>
      <c r="B11" s="87" t="s">
        <v>131</v>
      </c>
      <c r="C11" s="84">
        <v>53600</v>
      </c>
      <c r="D11" s="84">
        <v>20368</v>
      </c>
      <c r="E11" s="84">
        <v>9648</v>
      </c>
      <c r="F11" s="84">
        <v>240</v>
      </c>
      <c r="G11" s="84">
        <v>2700</v>
      </c>
      <c r="H11" s="87">
        <v>0</v>
      </c>
      <c r="I11" s="87">
        <v>0</v>
      </c>
      <c r="J11" s="87">
        <v>0</v>
      </c>
      <c r="K11" s="84">
        <f t="shared" si="1"/>
        <v>86556</v>
      </c>
      <c r="L11" s="85">
        <v>7000</v>
      </c>
      <c r="M11" s="85">
        <v>200</v>
      </c>
      <c r="N11" s="85">
        <v>200</v>
      </c>
      <c r="O11" s="85">
        <v>2733</v>
      </c>
      <c r="P11" s="85">
        <v>7397</v>
      </c>
      <c r="Q11" s="85">
        <v>6000</v>
      </c>
      <c r="R11" s="85">
        <f t="shared" si="0"/>
        <v>16530</v>
      </c>
      <c r="S11" s="85"/>
      <c r="T11" s="75"/>
      <c r="U11" s="75"/>
      <c r="V11" s="85"/>
    </row>
    <row r="12" spans="1:22" ht="13.5" thickBot="1">
      <c r="A12" s="86">
        <v>4</v>
      </c>
      <c r="B12" s="87" t="s">
        <v>132</v>
      </c>
      <c r="C12" s="84">
        <v>53600</v>
      </c>
      <c r="D12" s="84">
        <v>20368</v>
      </c>
      <c r="E12" s="84">
        <v>9648</v>
      </c>
      <c r="F12" s="84">
        <v>240</v>
      </c>
      <c r="G12" s="84">
        <v>2700</v>
      </c>
      <c r="H12" s="87">
        <v>0</v>
      </c>
      <c r="I12" s="87">
        <v>36776</v>
      </c>
      <c r="J12" s="87">
        <v>0</v>
      </c>
      <c r="K12" s="84">
        <f t="shared" si="1"/>
        <v>123332</v>
      </c>
      <c r="L12" s="85">
        <v>7000</v>
      </c>
      <c r="M12" s="85">
        <v>200</v>
      </c>
      <c r="N12" s="85">
        <v>200</v>
      </c>
      <c r="O12" s="85">
        <v>2733</v>
      </c>
      <c r="P12" s="85">
        <v>7397</v>
      </c>
      <c r="Q12" s="85">
        <v>13000</v>
      </c>
      <c r="R12" s="85">
        <f t="shared" si="0"/>
        <v>23530</v>
      </c>
      <c r="S12" s="85"/>
      <c r="T12" s="75"/>
      <c r="U12" s="75"/>
      <c r="V12" s="85"/>
    </row>
    <row r="13" spans="1:21" ht="13.5" thickBot="1">
      <c r="A13" s="86">
        <v>5</v>
      </c>
      <c r="B13" s="87" t="s">
        <v>133</v>
      </c>
      <c r="C13" s="87">
        <v>55200</v>
      </c>
      <c r="D13" s="87">
        <v>23184</v>
      </c>
      <c r="E13" s="87">
        <v>9936</v>
      </c>
      <c r="F13" s="84">
        <v>240</v>
      </c>
      <c r="G13" s="84">
        <v>2700</v>
      </c>
      <c r="H13" s="87">
        <v>12864</v>
      </c>
      <c r="I13" s="87">
        <v>0</v>
      </c>
      <c r="J13" s="87">
        <v>0</v>
      </c>
      <c r="K13" s="84">
        <f t="shared" si="1"/>
        <v>104124</v>
      </c>
      <c r="L13" s="85">
        <v>7600</v>
      </c>
      <c r="M13" s="85">
        <v>200</v>
      </c>
      <c r="N13" s="85">
        <v>200</v>
      </c>
      <c r="O13" s="85">
        <v>2733</v>
      </c>
      <c r="P13" s="85">
        <v>9125</v>
      </c>
      <c r="Q13" s="85">
        <v>8000</v>
      </c>
      <c r="R13" s="85">
        <f t="shared" si="0"/>
        <v>20258</v>
      </c>
      <c r="S13" s="85"/>
      <c r="T13" s="75"/>
      <c r="U13" s="75"/>
    </row>
    <row r="14" spans="1:22" ht="13.5" thickBot="1">
      <c r="A14" s="89">
        <v>6</v>
      </c>
      <c r="B14" s="87" t="s">
        <v>134</v>
      </c>
      <c r="C14" s="87">
        <v>55200</v>
      </c>
      <c r="D14" s="87">
        <v>23184</v>
      </c>
      <c r="E14" s="87">
        <v>9936</v>
      </c>
      <c r="F14" s="84">
        <v>240</v>
      </c>
      <c r="G14" s="84">
        <v>2700</v>
      </c>
      <c r="H14" s="87">
        <v>0</v>
      </c>
      <c r="I14" s="87">
        <v>0</v>
      </c>
      <c r="J14" s="87">
        <v>0</v>
      </c>
      <c r="K14" s="84">
        <f t="shared" si="1"/>
        <v>91260</v>
      </c>
      <c r="L14" s="85">
        <v>7150</v>
      </c>
      <c r="M14" s="85">
        <v>200</v>
      </c>
      <c r="N14" s="85">
        <v>200</v>
      </c>
      <c r="O14" s="85">
        <v>2733</v>
      </c>
      <c r="P14" s="85">
        <v>7838</v>
      </c>
      <c r="Q14" s="85">
        <v>6000</v>
      </c>
      <c r="R14" s="85">
        <f t="shared" si="0"/>
        <v>16971</v>
      </c>
      <c r="S14" s="85"/>
      <c r="T14" s="75"/>
      <c r="U14" s="75"/>
      <c r="V14" s="85"/>
    </row>
    <row r="15" spans="1:22" ht="13.5" thickBot="1">
      <c r="A15" s="90">
        <v>7</v>
      </c>
      <c r="B15" s="87" t="s">
        <v>135</v>
      </c>
      <c r="C15" s="87">
        <v>55200</v>
      </c>
      <c r="D15" s="87">
        <v>23184</v>
      </c>
      <c r="E15" s="87">
        <v>9936</v>
      </c>
      <c r="F15" s="84">
        <v>240</v>
      </c>
      <c r="G15" s="84">
        <v>2700</v>
      </c>
      <c r="H15" s="87">
        <v>0</v>
      </c>
      <c r="I15" s="87">
        <v>0</v>
      </c>
      <c r="J15" s="87">
        <v>0</v>
      </c>
      <c r="K15" s="84">
        <f t="shared" si="1"/>
        <v>91260</v>
      </c>
      <c r="L15" s="85">
        <v>7000</v>
      </c>
      <c r="M15" s="85">
        <v>200</v>
      </c>
      <c r="N15" s="85">
        <v>200</v>
      </c>
      <c r="O15" s="85">
        <v>2733</v>
      </c>
      <c r="P15" s="85">
        <v>7838</v>
      </c>
      <c r="Q15" s="85">
        <v>6000</v>
      </c>
      <c r="R15" s="85">
        <f t="shared" si="0"/>
        <v>16971</v>
      </c>
      <c r="S15" s="85"/>
      <c r="T15" s="75"/>
      <c r="U15" s="75"/>
      <c r="V15" s="85"/>
    </row>
    <row r="16" spans="1:22" ht="13.5" thickBot="1">
      <c r="A16" s="90">
        <v>8</v>
      </c>
      <c r="B16" s="87" t="s">
        <v>136</v>
      </c>
      <c r="C16" s="87">
        <v>55200</v>
      </c>
      <c r="D16" s="87">
        <v>23184</v>
      </c>
      <c r="E16" s="87">
        <v>9936</v>
      </c>
      <c r="F16" s="84">
        <v>240</v>
      </c>
      <c r="G16" s="84">
        <v>2700</v>
      </c>
      <c r="H16" s="87">
        <v>0</v>
      </c>
      <c r="I16" s="87">
        <v>0</v>
      </c>
      <c r="J16" s="87">
        <v>0</v>
      </c>
      <c r="K16" s="84">
        <f t="shared" si="1"/>
        <v>91260</v>
      </c>
      <c r="L16" s="85">
        <v>7000</v>
      </c>
      <c r="M16" s="85">
        <v>200</v>
      </c>
      <c r="N16" s="85">
        <v>200</v>
      </c>
      <c r="O16" s="85">
        <v>2733</v>
      </c>
      <c r="P16" s="85">
        <v>7838</v>
      </c>
      <c r="Q16" s="85">
        <v>6000</v>
      </c>
      <c r="R16" s="85">
        <f t="shared" si="0"/>
        <v>16971</v>
      </c>
      <c r="S16" s="85"/>
      <c r="T16" s="75"/>
      <c r="U16" s="75"/>
      <c r="V16" s="85"/>
    </row>
    <row r="17" spans="1:22" ht="13.5" thickBot="1">
      <c r="A17" s="90">
        <v>9</v>
      </c>
      <c r="B17" s="87" t="s">
        <v>137</v>
      </c>
      <c r="C17" s="87">
        <v>55200</v>
      </c>
      <c r="D17" s="87">
        <v>23184</v>
      </c>
      <c r="E17" s="87">
        <v>9936</v>
      </c>
      <c r="F17" s="84">
        <v>240</v>
      </c>
      <c r="G17" s="84">
        <v>2700</v>
      </c>
      <c r="H17" s="87">
        <v>0</v>
      </c>
      <c r="I17" s="87">
        <v>0</v>
      </c>
      <c r="J17" s="87">
        <v>0</v>
      </c>
      <c r="K17" s="84">
        <f t="shared" si="1"/>
        <v>91260</v>
      </c>
      <c r="L17" s="85">
        <v>7000</v>
      </c>
      <c r="M17" s="85">
        <v>200</v>
      </c>
      <c r="N17" s="85">
        <v>200</v>
      </c>
      <c r="O17" s="85">
        <v>2733</v>
      </c>
      <c r="P17" s="85">
        <v>7838</v>
      </c>
      <c r="Q17" s="85">
        <v>6000</v>
      </c>
      <c r="R17" s="85">
        <f t="shared" si="0"/>
        <v>16971</v>
      </c>
      <c r="S17" s="85"/>
      <c r="T17" s="75"/>
      <c r="U17" s="75"/>
      <c r="V17" s="85"/>
    </row>
    <row r="18" spans="1:22" ht="13.5" thickBot="1">
      <c r="A18" s="90">
        <v>10</v>
      </c>
      <c r="B18" s="87" t="s">
        <v>138</v>
      </c>
      <c r="C18" s="87">
        <v>55200</v>
      </c>
      <c r="D18" s="87">
        <v>25392</v>
      </c>
      <c r="E18" s="87">
        <v>9936</v>
      </c>
      <c r="F18" s="84">
        <v>240</v>
      </c>
      <c r="G18" s="84">
        <v>2700</v>
      </c>
      <c r="H18" s="87">
        <v>0</v>
      </c>
      <c r="I18" s="87">
        <v>11040</v>
      </c>
      <c r="J18" s="87">
        <v>0</v>
      </c>
      <c r="K18" s="84">
        <v>104508</v>
      </c>
      <c r="L18" s="85">
        <v>7000</v>
      </c>
      <c r="M18" s="85">
        <v>200</v>
      </c>
      <c r="N18" s="85">
        <v>200</v>
      </c>
      <c r="O18" s="85">
        <v>2733</v>
      </c>
      <c r="P18" s="85">
        <v>9163</v>
      </c>
      <c r="Q18" s="85">
        <v>4000</v>
      </c>
      <c r="R18" s="85">
        <f t="shared" si="0"/>
        <v>16296</v>
      </c>
      <c r="S18" s="85"/>
      <c r="T18" s="75"/>
      <c r="U18" s="75"/>
      <c r="V18" s="85"/>
    </row>
    <row r="19" spans="1:22" ht="13.5" thickBot="1">
      <c r="A19" s="86">
        <v>11</v>
      </c>
      <c r="B19" s="87" t="s">
        <v>140</v>
      </c>
      <c r="C19" s="87">
        <v>55200</v>
      </c>
      <c r="D19" s="87">
        <v>25392</v>
      </c>
      <c r="E19" s="87">
        <v>9936</v>
      </c>
      <c r="F19" s="84">
        <v>240</v>
      </c>
      <c r="G19" s="84">
        <v>2700</v>
      </c>
      <c r="H19" s="87">
        <v>0</v>
      </c>
      <c r="I19" s="87">
        <v>0</v>
      </c>
      <c r="J19" s="87">
        <v>0</v>
      </c>
      <c r="K19" s="84">
        <f t="shared" si="1"/>
        <v>93468</v>
      </c>
      <c r="L19" s="85">
        <v>7000</v>
      </c>
      <c r="M19" s="85">
        <v>200</v>
      </c>
      <c r="N19" s="85">
        <v>200</v>
      </c>
      <c r="O19" s="85">
        <v>2733</v>
      </c>
      <c r="P19" s="85">
        <v>9163</v>
      </c>
      <c r="Q19" s="85">
        <v>0</v>
      </c>
      <c r="R19" s="85">
        <f t="shared" si="0"/>
        <v>12296</v>
      </c>
      <c r="S19" s="85"/>
      <c r="T19" s="75"/>
      <c r="U19" s="75"/>
      <c r="V19" s="85"/>
    </row>
    <row r="20" spans="1:22" ht="13.5" thickBot="1">
      <c r="A20" s="86">
        <v>12</v>
      </c>
      <c r="B20" s="87" t="s">
        <v>139</v>
      </c>
      <c r="C20" s="87">
        <v>55200</v>
      </c>
      <c r="D20" s="87">
        <v>25392</v>
      </c>
      <c r="E20" s="87">
        <v>9936</v>
      </c>
      <c r="F20" s="84">
        <v>240</v>
      </c>
      <c r="G20" s="84">
        <v>2700</v>
      </c>
      <c r="H20" s="87">
        <v>0</v>
      </c>
      <c r="I20" s="87">
        <v>0</v>
      </c>
      <c r="J20" s="87">
        <v>0</v>
      </c>
      <c r="K20" s="84">
        <f t="shared" si="1"/>
        <v>93468</v>
      </c>
      <c r="L20" s="85">
        <v>7000</v>
      </c>
      <c r="M20" s="85">
        <v>200</v>
      </c>
      <c r="N20" s="85">
        <v>300</v>
      </c>
      <c r="O20" s="85">
        <v>2733</v>
      </c>
      <c r="P20" s="85">
        <v>9163</v>
      </c>
      <c r="Q20" s="85">
        <v>0</v>
      </c>
      <c r="R20" s="85">
        <f t="shared" si="0"/>
        <v>12396</v>
      </c>
      <c r="S20" s="85"/>
      <c r="T20" s="75"/>
      <c r="U20" s="75"/>
      <c r="V20" s="85"/>
    </row>
    <row r="21" spans="1:22" ht="13.5" thickBot="1">
      <c r="A21" s="86">
        <v>13</v>
      </c>
      <c r="B21" s="87" t="s">
        <v>64</v>
      </c>
      <c r="C21" s="132">
        <f>SUM(C9:C20)</f>
        <v>656000</v>
      </c>
      <c r="D21" s="132">
        <f aca="true" t="shared" si="2" ref="D21:K21">SUM(D9:D20)</f>
        <v>273568</v>
      </c>
      <c r="E21" s="132">
        <f t="shared" si="2"/>
        <v>118080</v>
      </c>
      <c r="F21" s="132">
        <f t="shared" si="2"/>
        <v>2880</v>
      </c>
      <c r="G21" s="132">
        <f t="shared" si="2"/>
        <v>32400</v>
      </c>
      <c r="H21" s="132">
        <f t="shared" si="2"/>
        <v>12864</v>
      </c>
      <c r="I21" s="132">
        <f t="shared" si="2"/>
        <v>47816</v>
      </c>
      <c r="J21" s="132">
        <f t="shared" si="2"/>
        <v>0</v>
      </c>
      <c r="K21" s="132">
        <f t="shared" si="2"/>
        <v>1143608</v>
      </c>
      <c r="L21" s="132">
        <f aca="true" t="shared" si="3" ref="L21:Q21">SUM(L9:L20)</f>
        <v>84750</v>
      </c>
      <c r="M21" s="132">
        <f t="shared" si="3"/>
        <v>2400</v>
      </c>
      <c r="N21" s="132">
        <f t="shared" si="3"/>
        <v>2500</v>
      </c>
      <c r="O21" s="132">
        <f t="shared" si="3"/>
        <v>32796</v>
      </c>
      <c r="P21" s="132">
        <f t="shared" si="3"/>
        <v>97554</v>
      </c>
      <c r="Q21" s="132">
        <f t="shared" si="3"/>
        <v>67000</v>
      </c>
      <c r="R21" s="133">
        <v>202250</v>
      </c>
      <c r="S21" s="87"/>
      <c r="T21" s="75"/>
      <c r="U21" s="75"/>
      <c r="V21" s="85"/>
    </row>
    <row r="22" spans="1:21" ht="13.5" thickBot="1">
      <c r="A22" s="86">
        <v>14</v>
      </c>
      <c r="B22" s="87" t="s">
        <v>95</v>
      </c>
      <c r="C22" s="87"/>
      <c r="D22" s="87"/>
      <c r="E22" s="87"/>
      <c r="F22" s="87"/>
      <c r="G22" s="87"/>
      <c r="H22" s="87"/>
      <c r="I22" s="87"/>
      <c r="J22" s="87"/>
      <c r="K22" s="87"/>
      <c r="L22" s="85"/>
      <c r="M22" s="85"/>
      <c r="N22" s="85"/>
      <c r="O22" s="85"/>
      <c r="P22" s="85"/>
      <c r="Q22" s="85"/>
      <c r="R22" s="85"/>
      <c r="S22" s="85"/>
      <c r="T22" s="85"/>
      <c r="U22" s="85"/>
    </row>
    <row r="23" spans="1:22" ht="21.75" thickBot="1">
      <c r="A23" s="86"/>
      <c r="B23" s="91" t="s">
        <v>83</v>
      </c>
      <c r="C23" s="92"/>
      <c r="D23" s="92"/>
      <c r="E23" s="92"/>
      <c r="F23" s="92"/>
      <c r="G23" s="92"/>
      <c r="H23" s="92"/>
      <c r="I23" s="92"/>
      <c r="J23" s="92"/>
      <c r="K23" s="93"/>
      <c r="L23" s="94"/>
      <c r="M23" s="94"/>
      <c r="N23" s="94"/>
      <c r="O23" s="94"/>
      <c r="P23" s="94"/>
      <c r="Q23" s="94"/>
      <c r="R23" s="94"/>
      <c r="S23" s="94"/>
      <c r="T23" s="94"/>
      <c r="U23" s="94"/>
      <c r="V23" s="94"/>
    </row>
    <row r="24" spans="1:23" ht="21.75" thickBot="1">
      <c r="A24" s="95"/>
      <c r="B24" s="91" t="s">
        <v>96</v>
      </c>
      <c r="C24" s="96"/>
      <c r="D24" s="96"/>
      <c r="E24" s="96"/>
      <c r="F24" s="96"/>
      <c r="G24" s="96"/>
      <c r="H24" s="96"/>
      <c r="I24" s="96"/>
      <c r="J24" s="96"/>
      <c r="K24" s="96"/>
      <c r="L24" s="97"/>
      <c r="M24" s="97"/>
      <c r="N24" s="97"/>
      <c r="O24" s="97"/>
      <c r="P24" s="97"/>
      <c r="Q24" s="97"/>
      <c r="R24" s="97"/>
      <c r="S24" s="97"/>
      <c r="T24" s="97"/>
      <c r="U24" s="97"/>
      <c r="V24" s="97"/>
      <c r="W24" s="85"/>
    </row>
    <row r="25" spans="1:22" ht="12.75">
      <c r="A25" s="69"/>
      <c r="B25" s="70" t="s">
        <v>87</v>
      </c>
      <c r="C25" s="71"/>
      <c r="D25" s="72"/>
      <c r="E25" s="72"/>
      <c r="F25" s="72"/>
      <c r="G25" s="72"/>
      <c r="H25" s="72"/>
      <c r="I25" s="72"/>
      <c r="J25" s="72"/>
      <c r="K25" s="73"/>
      <c r="L25" s="74"/>
      <c r="M25" s="74"/>
      <c r="N25" s="74"/>
      <c r="O25" s="74"/>
      <c r="P25" s="9" t="s">
        <v>142</v>
      </c>
      <c r="Q25" s="74"/>
      <c r="R25" s="74"/>
      <c r="S25" s="74"/>
      <c r="T25" s="74"/>
      <c r="U25" s="223"/>
      <c r="V25" s="223"/>
    </row>
  </sheetData>
  <sheetProtection/>
  <mergeCells count="13">
    <mergeCell ref="A7:A8"/>
    <mergeCell ref="B7:B8"/>
    <mergeCell ref="C7:K7"/>
    <mergeCell ref="L7:T7"/>
    <mergeCell ref="V7:V8"/>
    <mergeCell ref="U25:V25"/>
    <mergeCell ref="A3:V3"/>
    <mergeCell ref="A4:V4"/>
    <mergeCell ref="B5:K5"/>
    <mergeCell ref="N5:V5"/>
    <mergeCell ref="A6:C6"/>
    <mergeCell ref="M6:U6"/>
    <mergeCell ref="D6:F6"/>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25"/>
  <sheetViews>
    <sheetView zoomScalePageLayoutView="0" workbookViewId="0" topLeftCell="A46">
      <selection activeCell="U24" sqref="U24"/>
    </sheetView>
  </sheetViews>
  <sheetFormatPr defaultColWidth="9.140625" defaultRowHeight="12.75"/>
  <cols>
    <col min="1" max="1" width="6.140625" style="0" customWidth="1"/>
    <col min="2" max="2" width="7.57421875" style="0" customWidth="1"/>
    <col min="3" max="3" width="6.140625" style="0" customWidth="1"/>
    <col min="4" max="4" width="5.421875" style="0" customWidth="1"/>
    <col min="5" max="5" width="6.140625" style="0" customWidth="1"/>
    <col min="6" max="6" width="5.421875" style="0" customWidth="1"/>
    <col min="7" max="7" width="5.8515625" style="0" customWidth="1"/>
    <col min="8" max="8" width="5.7109375" style="0" customWidth="1"/>
    <col min="9" max="10" width="5.8515625" style="0" customWidth="1"/>
    <col min="11" max="11" width="6.57421875" style="0" customWidth="1"/>
    <col min="12" max="12" width="6.7109375" style="0" customWidth="1"/>
    <col min="13" max="13" width="5.57421875" style="0" customWidth="1"/>
    <col min="14" max="15" width="5.8515625" style="0" customWidth="1"/>
    <col min="16" max="16" width="6.57421875" style="0" customWidth="1"/>
    <col min="17" max="17" width="5.00390625" style="0" customWidth="1"/>
    <col min="18" max="18" width="6.140625" style="0" customWidth="1"/>
    <col min="19" max="19" width="6.00390625" style="0" customWidth="1"/>
  </cols>
  <sheetData>
    <row r="1" spans="1:22" ht="13.5" thickTop="1">
      <c r="A1" s="203" t="s">
        <v>4</v>
      </c>
      <c r="B1" s="204"/>
      <c r="C1" s="204"/>
      <c r="D1" s="204"/>
      <c r="E1" s="204"/>
      <c r="F1" s="204"/>
      <c r="G1" s="204"/>
      <c r="H1" s="204"/>
      <c r="I1" s="204"/>
      <c r="J1" s="204"/>
      <c r="K1" s="204"/>
      <c r="L1" s="204"/>
      <c r="M1" s="204"/>
      <c r="N1" s="204"/>
      <c r="O1" s="204"/>
      <c r="P1" s="204"/>
      <c r="Q1" s="204"/>
      <c r="R1" s="204"/>
      <c r="S1" s="204"/>
      <c r="T1" s="204"/>
      <c r="U1" s="204"/>
      <c r="V1" s="205"/>
    </row>
    <row r="2" spans="1:22" ht="12.75">
      <c r="A2" s="206" t="s">
        <v>33</v>
      </c>
      <c r="B2" s="207"/>
      <c r="C2" s="207"/>
      <c r="D2" s="207"/>
      <c r="E2" s="207"/>
      <c r="F2" s="207"/>
      <c r="G2" s="207"/>
      <c r="H2" s="207"/>
      <c r="I2" s="207"/>
      <c r="J2" s="207"/>
      <c r="K2" s="207"/>
      <c r="L2" s="207"/>
      <c r="M2" s="207"/>
      <c r="N2" s="207"/>
      <c r="O2" s="207"/>
      <c r="P2" s="207"/>
      <c r="Q2" s="207"/>
      <c r="R2" s="207"/>
      <c r="S2" s="207"/>
      <c r="T2" s="207"/>
      <c r="U2" s="207"/>
      <c r="V2" s="208"/>
    </row>
    <row r="3" spans="1:22" ht="12.75">
      <c r="A3" s="76"/>
      <c r="B3" s="209" t="s">
        <v>145</v>
      </c>
      <c r="C3" s="209"/>
      <c r="D3" s="209"/>
      <c r="E3" s="209"/>
      <c r="F3" s="209"/>
      <c r="G3" s="209"/>
      <c r="H3" s="209"/>
      <c r="I3" s="209"/>
      <c r="J3" s="209"/>
      <c r="K3" s="209"/>
      <c r="L3" s="77" t="s">
        <v>56</v>
      </c>
      <c r="M3" s="77"/>
      <c r="N3" s="209" t="s">
        <v>146</v>
      </c>
      <c r="O3" s="209"/>
      <c r="P3" s="209"/>
      <c r="Q3" s="209"/>
      <c r="R3" s="209"/>
      <c r="S3" s="209"/>
      <c r="T3" s="209"/>
      <c r="U3" s="209"/>
      <c r="V3" s="210"/>
    </row>
    <row r="4" spans="1:22" ht="13.5" thickBot="1">
      <c r="A4" s="211" t="s">
        <v>128</v>
      </c>
      <c r="B4" s="212"/>
      <c r="C4" s="212"/>
      <c r="D4" s="214"/>
      <c r="E4" s="214"/>
      <c r="F4" s="214"/>
      <c r="G4" s="77"/>
      <c r="H4" s="77"/>
      <c r="I4" s="77"/>
      <c r="J4" s="77"/>
      <c r="K4" s="78"/>
      <c r="L4" s="77" t="s">
        <v>71</v>
      </c>
      <c r="M4" s="213" t="s">
        <v>147</v>
      </c>
      <c r="N4" s="213"/>
      <c r="O4" s="213"/>
      <c r="P4" s="213"/>
      <c r="Q4" s="213"/>
      <c r="R4" s="213"/>
      <c r="S4" s="213"/>
      <c r="T4" s="213"/>
      <c r="U4" s="213"/>
      <c r="V4" s="79"/>
    </row>
    <row r="5" spans="1:22" ht="13.5" thickBot="1">
      <c r="A5" s="215" t="s">
        <v>25</v>
      </c>
      <c r="B5" s="217" t="s">
        <v>7</v>
      </c>
      <c r="C5" s="219" t="s">
        <v>55</v>
      </c>
      <c r="D5" s="219"/>
      <c r="E5" s="219"/>
      <c r="F5" s="219"/>
      <c r="G5" s="219"/>
      <c r="H5" s="219"/>
      <c r="I5" s="219"/>
      <c r="J5" s="219"/>
      <c r="K5" s="220"/>
      <c r="L5" s="219"/>
      <c r="M5" s="219"/>
      <c r="N5" s="219"/>
      <c r="O5" s="219"/>
      <c r="P5" s="219"/>
      <c r="Q5" s="219"/>
      <c r="R5" s="219"/>
      <c r="S5" s="219"/>
      <c r="T5" s="220"/>
      <c r="U5" s="80"/>
      <c r="V5" s="221" t="s">
        <v>50</v>
      </c>
    </row>
    <row r="6" spans="1:22" ht="42.75" thickBot="1">
      <c r="A6" s="216"/>
      <c r="B6" s="218"/>
      <c r="C6" s="81" t="s">
        <v>34</v>
      </c>
      <c r="D6" s="81" t="s">
        <v>35</v>
      </c>
      <c r="E6" s="81" t="s">
        <v>36</v>
      </c>
      <c r="F6" s="81" t="s">
        <v>46</v>
      </c>
      <c r="G6" s="81" t="s">
        <v>47</v>
      </c>
      <c r="H6" s="81" t="s">
        <v>90</v>
      </c>
      <c r="I6" s="81" t="s">
        <v>91</v>
      </c>
      <c r="J6" s="81" t="s">
        <v>92</v>
      </c>
      <c r="K6" s="82" t="s">
        <v>1</v>
      </c>
      <c r="L6" s="81" t="s">
        <v>101</v>
      </c>
      <c r="M6" s="81" t="s">
        <v>48</v>
      </c>
      <c r="N6" s="81" t="s">
        <v>37</v>
      </c>
      <c r="O6" s="81" t="s">
        <v>0</v>
      </c>
      <c r="P6" s="81" t="s">
        <v>63</v>
      </c>
      <c r="Q6" s="81" t="s">
        <v>38</v>
      </c>
      <c r="R6" s="81" t="s">
        <v>49</v>
      </c>
      <c r="S6" s="98" t="s">
        <v>50</v>
      </c>
      <c r="T6" s="102"/>
      <c r="U6" s="75"/>
      <c r="V6" s="222"/>
    </row>
    <row r="7" spans="1:22" ht="13.5" thickBot="1">
      <c r="A7" s="83">
        <v>1</v>
      </c>
      <c r="B7" s="84" t="s">
        <v>129</v>
      </c>
      <c r="C7" s="84">
        <v>32000</v>
      </c>
      <c r="D7" s="84">
        <v>12160</v>
      </c>
      <c r="E7" s="84">
        <v>0</v>
      </c>
      <c r="F7" s="84">
        <v>150</v>
      </c>
      <c r="G7" s="84">
        <v>2700</v>
      </c>
      <c r="H7" s="84">
        <v>0</v>
      </c>
      <c r="I7" s="84">
        <v>0</v>
      </c>
      <c r="J7" s="84">
        <v>0</v>
      </c>
      <c r="K7" s="84">
        <f>SUM(C7:J7)</f>
        <v>47010</v>
      </c>
      <c r="L7" s="85">
        <v>1500</v>
      </c>
      <c r="M7" s="85">
        <v>200</v>
      </c>
      <c r="N7" s="85">
        <v>200</v>
      </c>
      <c r="O7" s="85">
        <v>0</v>
      </c>
      <c r="P7" s="85">
        <v>4416</v>
      </c>
      <c r="Q7" s="85">
        <v>0</v>
      </c>
      <c r="R7" s="85">
        <v>4816</v>
      </c>
      <c r="S7" s="99"/>
      <c r="T7" s="102"/>
      <c r="U7" s="75"/>
      <c r="V7" s="85"/>
    </row>
    <row r="8" spans="1:22" ht="13.5" thickBot="1">
      <c r="A8" s="86">
        <v>2</v>
      </c>
      <c r="B8" s="87" t="s">
        <v>130</v>
      </c>
      <c r="C8" s="84">
        <v>32000</v>
      </c>
      <c r="D8" s="84">
        <v>12160</v>
      </c>
      <c r="E8" s="84">
        <v>0</v>
      </c>
      <c r="F8" s="84">
        <v>150</v>
      </c>
      <c r="G8" s="84">
        <v>2700</v>
      </c>
      <c r="H8" s="88">
        <v>0</v>
      </c>
      <c r="I8" s="87">
        <v>0</v>
      </c>
      <c r="J8" s="87">
        <v>0</v>
      </c>
      <c r="K8" s="84">
        <f aca="true" t="shared" si="0" ref="K8:K18">SUM(C8:J8)</f>
        <v>47010</v>
      </c>
      <c r="L8" s="85">
        <v>1500</v>
      </c>
      <c r="M8" s="85">
        <v>200</v>
      </c>
      <c r="N8" s="85">
        <v>200</v>
      </c>
      <c r="O8" s="85">
        <v>0</v>
      </c>
      <c r="P8" s="85">
        <v>4416</v>
      </c>
      <c r="Q8" s="85">
        <v>0</v>
      </c>
      <c r="R8" s="85">
        <v>4816</v>
      </c>
      <c r="S8" s="99"/>
      <c r="T8" s="102"/>
      <c r="U8" s="75"/>
      <c r="V8" s="85"/>
    </row>
    <row r="9" spans="1:22" ht="13.5" thickBot="1">
      <c r="A9" s="86">
        <v>3</v>
      </c>
      <c r="B9" s="87" t="s">
        <v>131</v>
      </c>
      <c r="C9" s="84">
        <v>32000</v>
      </c>
      <c r="D9" s="84">
        <v>12160</v>
      </c>
      <c r="E9" s="84">
        <v>0</v>
      </c>
      <c r="F9" s="84">
        <v>150</v>
      </c>
      <c r="G9" s="84">
        <v>2700</v>
      </c>
      <c r="H9" s="87">
        <v>0</v>
      </c>
      <c r="I9" s="87">
        <v>0</v>
      </c>
      <c r="J9" s="87">
        <v>0</v>
      </c>
      <c r="K9" s="84">
        <f t="shared" si="0"/>
        <v>47010</v>
      </c>
      <c r="L9" s="85">
        <v>1500</v>
      </c>
      <c r="M9" s="85">
        <v>200</v>
      </c>
      <c r="N9" s="85">
        <v>200</v>
      </c>
      <c r="O9" s="85">
        <v>0</v>
      </c>
      <c r="P9" s="85">
        <v>4416</v>
      </c>
      <c r="Q9" s="85">
        <v>0</v>
      </c>
      <c r="R9" s="85">
        <v>4816</v>
      </c>
      <c r="S9" s="99"/>
      <c r="T9" s="102"/>
      <c r="U9" s="75"/>
      <c r="V9" s="85"/>
    </row>
    <row r="10" spans="1:22" ht="13.5" thickBot="1">
      <c r="A10" s="86">
        <v>4</v>
      </c>
      <c r="B10" s="87" t="s">
        <v>132</v>
      </c>
      <c r="C10" s="84">
        <v>32000</v>
      </c>
      <c r="D10" s="84">
        <v>12160</v>
      </c>
      <c r="E10" s="84">
        <v>0</v>
      </c>
      <c r="F10" s="84">
        <v>150</v>
      </c>
      <c r="G10" s="84">
        <v>2700</v>
      </c>
      <c r="H10" s="87">
        <v>0</v>
      </c>
      <c r="I10" s="87">
        <v>25462</v>
      </c>
      <c r="J10" s="87">
        <v>0</v>
      </c>
      <c r="K10" s="84">
        <f t="shared" si="0"/>
        <v>72472</v>
      </c>
      <c r="L10" s="85">
        <v>1500</v>
      </c>
      <c r="M10" s="85">
        <v>200</v>
      </c>
      <c r="N10" s="85">
        <v>200</v>
      </c>
      <c r="O10" s="85">
        <v>0</v>
      </c>
      <c r="P10" s="85">
        <v>4416</v>
      </c>
      <c r="Q10" s="85">
        <v>0</v>
      </c>
      <c r="R10" s="85">
        <v>4816</v>
      </c>
      <c r="S10" s="99"/>
      <c r="T10" s="102"/>
      <c r="U10" s="75"/>
      <c r="V10" s="85"/>
    </row>
    <row r="11" spans="1:22" ht="13.5" thickBot="1">
      <c r="A11" s="86">
        <v>5</v>
      </c>
      <c r="B11" s="87" t="s">
        <v>133</v>
      </c>
      <c r="C11" s="84">
        <v>32000</v>
      </c>
      <c r="D11" s="87">
        <v>13440</v>
      </c>
      <c r="E11" s="87">
        <v>5760</v>
      </c>
      <c r="F11" s="84">
        <v>150</v>
      </c>
      <c r="G11" s="84">
        <v>2700</v>
      </c>
      <c r="H11" s="87">
        <v>7680</v>
      </c>
      <c r="I11" s="87">
        <v>0</v>
      </c>
      <c r="J11" s="87">
        <v>0</v>
      </c>
      <c r="K11" s="84">
        <f t="shared" si="0"/>
        <v>61730</v>
      </c>
      <c r="L11" s="85">
        <v>1500</v>
      </c>
      <c r="M11" s="85">
        <v>200</v>
      </c>
      <c r="N11" s="85">
        <v>200</v>
      </c>
      <c r="O11" s="85">
        <v>0</v>
      </c>
      <c r="P11" s="85">
        <v>5312</v>
      </c>
      <c r="Q11" s="85">
        <v>0</v>
      </c>
      <c r="R11" s="85">
        <v>5712</v>
      </c>
      <c r="S11" s="99"/>
      <c r="T11" s="102"/>
      <c r="U11" s="75"/>
      <c r="V11" s="85"/>
    </row>
    <row r="12" spans="1:22" ht="13.5" thickBot="1">
      <c r="A12" s="89">
        <v>6</v>
      </c>
      <c r="B12" s="87" t="s">
        <v>134</v>
      </c>
      <c r="C12" s="84">
        <v>32000</v>
      </c>
      <c r="D12" s="87">
        <v>13440</v>
      </c>
      <c r="E12" s="87">
        <v>5760</v>
      </c>
      <c r="F12" s="84">
        <v>150</v>
      </c>
      <c r="G12" s="84">
        <v>2700</v>
      </c>
      <c r="H12" s="87">
        <v>0</v>
      </c>
      <c r="I12" s="87">
        <v>0</v>
      </c>
      <c r="J12" s="87">
        <v>0</v>
      </c>
      <c r="K12" s="84">
        <f t="shared" si="0"/>
        <v>54050</v>
      </c>
      <c r="L12" s="85">
        <v>1500</v>
      </c>
      <c r="M12" s="85">
        <v>200</v>
      </c>
      <c r="N12" s="85">
        <v>200</v>
      </c>
      <c r="O12" s="85">
        <v>0</v>
      </c>
      <c r="P12" s="85">
        <v>4544</v>
      </c>
      <c r="Q12" s="85">
        <v>0</v>
      </c>
      <c r="R12" s="85">
        <v>4944</v>
      </c>
      <c r="S12" s="99"/>
      <c r="T12" s="102"/>
      <c r="U12" s="75"/>
      <c r="V12" s="85"/>
    </row>
    <row r="13" spans="1:22" ht="13.5" thickBot="1">
      <c r="A13" s="90">
        <v>7</v>
      </c>
      <c r="B13" s="87" t="s">
        <v>135</v>
      </c>
      <c r="C13" s="84">
        <v>32000</v>
      </c>
      <c r="D13" s="87">
        <v>13440</v>
      </c>
      <c r="E13" s="87">
        <v>5760</v>
      </c>
      <c r="F13" s="84">
        <v>150</v>
      </c>
      <c r="G13" s="84">
        <v>2700</v>
      </c>
      <c r="H13" s="87">
        <v>0</v>
      </c>
      <c r="I13" s="87">
        <v>0</v>
      </c>
      <c r="J13" s="87">
        <v>0</v>
      </c>
      <c r="K13" s="84">
        <f t="shared" si="0"/>
        <v>54050</v>
      </c>
      <c r="L13" s="85">
        <v>1500</v>
      </c>
      <c r="M13" s="85">
        <v>200</v>
      </c>
      <c r="N13" s="85">
        <v>200</v>
      </c>
      <c r="O13" s="85">
        <v>0</v>
      </c>
      <c r="P13" s="85">
        <v>4544</v>
      </c>
      <c r="Q13" s="85">
        <v>0</v>
      </c>
      <c r="R13" s="85">
        <v>4944</v>
      </c>
      <c r="S13" s="99"/>
      <c r="T13" s="102"/>
      <c r="U13" s="75"/>
      <c r="V13" s="85"/>
    </row>
    <row r="14" spans="1:22" ht="13.5" thickBot="1">
      <c r="A14" s="90">
        <v>8</v>
      </c>
      <c r="B14" s="87" t="s">
        <v>136</v>
      </c>
      <c r="C14" s="87">
        <v>33000</v>
      </c>
      <c r="D14" s="87">
        <v>13850</v>
      </c>
      <c r="E14" s="87">
        <v>5940</v>
      </c>
      <c r="F14" s="84">
        <v>150</v>
      </c>
      <c r="G14" s="84">
        <v>2700</v>
      </c>
      <c r="H14" s="87">
        <v>9024</v>
      </c>
      <c r="I14" s="87">
        <v>0</v>
      </c>
      <c r="J14" s="87">
        <v>0</v>
      </c>
      <c r="K14" s="84">
        <f t="shared" si="0"/>
        <v>64664</v>
      </c>
      <c r="L14" s="85">
        <v>1500</v>
      </c>
      <c r="M14" s="85">
        <v>200</v>
      </c>
      <c r="N14" s="85">
        <v>200</v>
      </c>
      <c r="O14" s="85">
        <v>0</v>
      </c>
      <c r="P14" s="85">
        <v>4686</v>
      </c>
      <c r="Q14" s="85">
        <v>0</v>
      </c>
      <c r="R14" s="85">
        <v>5086</v>
      </c>
      <c r="S14" s="99"/>
      <c r="T14" s="102"/>
      <c r="U14" s="75"/>
      <c r="V14" s="85"/>
    </row>
    <row r="15" spans="1:22" ht="13.5" thickBot="1">
      <c r="A15" s="90">
        <v>9</v>
      </c>
      <c r="B15" s="87" t="s">
        <v>137</v>
      </c>
      <c r="C15" s="87">
        <v>33000</v>
      </c>
      <c r="D15" s="87">
        <v>13850</v>
      </c>
      <c r="E15" s="87">
        <v>5940</v>
      </c>
      <c r="F15" s="84">
        <v>150</v>
      </c>
      <c r="G15" s="84">
        <v>2700</v>
      </c>
      <c r="H15" s="87">
        <v>0</v>
      </c>
      <c r="I15" s="87">
        <v>0</v>
      </c>
      <c r="J15" s="87">
        <v>0</v>
      </c>
      <c r="K15" s="84">
        <f t="shared" si="0"/>
        <v>55640</v>
      </c>
      <c r="L15" s="85">
        <v>1500</v>
      </c>
      <c r="M15" s="85">
        <v>200</v>
      </c>
      <c r="N15" s="85">
        <v>200</v>
      </c>
      <c r="O15" s="85">
        <v>0</v>
      </c>
      <c r="P15" s="85">
        <v>4686</v>
      </c>
      <c r="Q15" s="85">
        <v>0</v>
      </c>
      <c r="R15" s="85">
        <v>5086</v>
      </c>
      <c r="S15" s="99"/>
      <c r="T15" s="102"/>
      <c r="U15" s="75"/>
      <c r="V15" s="85"/>
    </row>
    <row r="16" spans="1:22" ht="13.5" thickBot="1">
      <c r="A16" s="90">
        <v>10</v>
      </c>
      <c r="B16" s="87" t="s">
        <v>138</v>
      </c>
      <c r="C16" s="87">
        <v>33000</v>
      </c>
      <c r="D16" s="87">
        <v>13850</v>
      </c>
      <c r="E16" s="87">
        <v>5940</v>
      </c>
      <c r="F16" s="84">
        <v>150</v>
      </c>
      <c r="G16" s="84">
        <v>2700</v>
      </c>
      <c r="H16" s="87">
        <v>0</v>
      </c>
      <c r="I16" s="87">
        <v>0</v>
      </c>
      <c r="J16" s="87">
        <v>0</v>
      </c>
      <c r="K16" s="84">
        <f t="shared" si="0"/>
        <v>55640</v>
      </c>
      <c r="L16" s="85">
        <v>1500</v>
      </c>
      <c r="M16" s="85">
        <v>200</v>
      </c>
      <c r="N16" s="85">
        <v>200</v>
      </c>
      <c r="O16" s="85">
        <v>0</v>
      </c>
      <c r="P16" s="85">
        <v>4686</v>
      </c>
      <c r="Q16" s="85">
        <v>0</v>
      </c>
      <c r="R16" s="85">
        <v>5086</v>
      </c>
      <c r="S16" s="99"/>
      <c r="T16" s="102"/>
      <c r="U16" s="75"/>
      <c r="V16" s="85"/>
    </row>
    <row r="17" spans="1:22" ht="13.5" thickBot="1">
      <c r="A17" s="86">
        <v>11</v>
      </c>
      <c r="B17" s="87" t="s">
        <v>140</v>
      </c>
      <c r="C17" s="87">
        <v>33000</v>
      </c>
      <c r="D17" s="87">
        <v>13850</v>
      </c>
      <c r="E17" s="87">
        <v>5940</v>
      </c>
      <c r="F17" s="84">
        <v>150</v>
      </c>
      <c r="G17" s="84">
        <v>2700</v>
      </c>
      <c r="H17" s="87">
        <v>0</v>
      </c>
      <c r="I17" s="87">
        <v>0</v>
      </c>
      <c r="J17" s="87">
        <v>0</v>
      </c>
      <c r="K17" s="84">
        <f t="shared" si="0"/>
        <v>55640</v>
      </c>
      <c r="L17" s="85">
        <v>1500</v>
      </c>
      <c r="M17" s="85">
        <v>200</v>
      </c>
      <c r="N17" s="85">
        <v>200</v>
      </c>
      <c r="O17" s="85">
        <v>0</v>
      </c>
      <c r="P17" s="85">
        <v>4686</v>
      </c>
      <c r="Q17" s="85">
        <v>0</v>
      </c>
      <c r="R17" s="85">
        <v>5086</v>
      </c>
      <c r="S17" s="99"/>
      <c r="T17" s="102"/>
      <c r="U17" s="75"/>
      <c r="V17" s="85"/>
    </row>
    <row r="18" spans="1:22" ht="13.5" thickBot="1">
      <c r="A18" s="86">
        <v>12</v>
      </c>
      <c r="B18" s="87" t="s">
        <v>139</v>
      </c>
      <c r="C18" s="87">
        <v>33000</v>
      </c>
      <c r="D18" s="87">
        <v>13850</v>
      </c>
      <c r="E18" s="87">
        <v>5940</v>
      </c>
      <c r="F18" s="84">
        <v>150</v>
      </c>
      <c r="G18" s="84">
        <v>2700</v>
      </c>
      <c r="H18" s="87">
        <v>0</v>
      </c>
      <c r="I18" s="87">
        <v>0</v>
      </c>
      <c r="J18" s="87">
        <v>0</v>
      </c>
      <c r="K18" s="84">
        <f t="shared" si="0"/>
        <v>55640</v>
      </c>
      <c r="L18" s="85">
        <v>1500</v>
      </c>
      <c r="M18" s="85">
        <v>200</v>
      </c>
      <c r="N18" s="85">
        <v>300</v>
      </c>
      <c r="O18" s="85">
        <v>0</v>
      </c>
      <c r="P18" s="85">
        <v>4686</v>
      </c>
      <c r="Q18" s="85">
        <v>0</v>
      </c>
      <c r="R18" s="85">
        <v>5086</v>
      </c>
      <c r="S18" s="99"/>
      <c r="T18" s="102"/>
      <c r="U18" s="75"/>
      <c r="V18" s="85"/>
    </row>
    <row r="19" spans="1:22" ht="13.5" thickBot="1">
      <c r="A19" s="86">
        <v>13</v>
      </c>
      <c r="B19" s="225" t="s">
        <v>64</v>
      </c>
      <c r="C19" s="226"/>
      <c r="D19" s="87"/>
      <c r="E19" s="87"/>
      <c r="F19" s="87"/>
      <c r="G19" s="87"/>
      <c r="H19" s="87"/>
      <c r="I19" s="87"/>
      <c r="J19" s="87"/>
      <c r="K19" s="87"/>
      <c r="L19" s="87"/>
      <c r="M19" s="87"/>
      <c r="N19" s="87"/>
      <c r="O19" s="87"/>
      <c r="P19" s="87"/>
      <c r="Q19" s="87"/>
      <c r="S19" s="100"/>
      <c r="T19" s="102"/>
      <c r="U19" s="75"/>
      <c r="V19" s="85"/>
    </row>
    <row r="20" spans="1:22" ht="13.5" thickBot="1">
      <c r="A20" s="86">
        <v>14</v>
      </c>
      <c r="B20" s="225" t="s">
        <v>95</v>
      </c>
      <c r="C20" s="226"/>
      <c r="D20" s="87"/>
      <c r="E20" s="87"/>
      <c r="F20" s="87"/>
      <c r="G20" s="87"/>
      <c r="H20" s="87"/>
      <c r="I20" s="87"/>
      <c r="J20" s="87"/>
      <c r="K20" s="87"/>
      <c r="L20" s="85"/>
      <c r="M20" s="85"/>
      <c r="N20" s="85"/>
      <c r="O20" s="85"/>
      <c r="P20" s="85"/>
      <c r="Q20" s="85"/>
      <c r="R20" s="85"/>
      <c r="S20" s="85"/>
      <c r="T20" s="101"/>
      <c r="U20" s="85"/>
      <c r="V20" s="85"/>
    </row>
    <row r="21" spans="1:22" ht="12" customHeight="1" thickBot="1">
      <c r="A21" s="86"/>
      <c r="B21" s="91" t="s">
        <v>83</v>
      </c>
      <c r="C21" s="92">
        <v>389000</v>
      </c>
      <c r="D21" s="92">
        <v>158210</v>
      </c>
      <c r="E21" s="92">
        <v>46980</v>
      </c>
      <c r="F21" s="92">
        <v>1800</v>
      </c>
      <c r="G21" s="92">
        <v>32400</v>
      </c>
      <c r="H21" s="92">
        <v>16704</v>
      </c>
      <c r="I21" s="92">
        <v>25462</v>
      </c>
      <c r="J21" s="92">
        <v>0</v>
      </c>
      <c r="K21" s="93">
        <v>670556</v>
      </c>
      <c r="L21" s="94">
        <v>18000</v>
      </c>
      <c r="M21" s="94">
        <v>2400</v>
      </c>
      <c r="N21" s="94">
        <v>2500</v>
      </c>
      <c r="O21" s="94">
        <v>0</v>
      </c>
      <c r="P21" s="94">
        <v>55494</v>
      </c>
      <c r="Q21" s="94">
        <v>0</v>
      </c>
      <c r="R21" s="85">
        <f>SUM(R7:R18)</f>
        <v>60294</v>
      </c>
      <c r="S21" s="94"/>
      <c r="T21" s="94"/>
      <c r="U21" s="94"/>
      <c r="V21" s="94"/>
    </row>
    <row r="22" spans="1:22" ht="21">
      <c r="A22" s="95"/>
      <c r="B22" s="91" t="s">
        <v>96</v>
      </c>
      <c r="C22" s="96"/>
      <c r="D22" s="96"/>
      <c r="E22" s="96"/>
      <c r="F22" s="96"/>
      <c r="G22" s="96"/>
      <c r="H22" s="96"/>
      <c r="I22" s="96"/>
      <c r="J22" s="96"/>
      <c r="K22" s="96"/>
      <c r="L22" s="97"/>
      <c r="M22" s="97"/>
      <c r="N22" s="97"/>
      <c r="O22" s="97"/>
      <c r="P22" s="97"/>
      <c r="Q22" s="97"/>
      <c r="R22" s="97"/>
      <c r="S22" s="97"/>
      <c r="T22" s="97"/>
      <c r="U22" s="97"/>
      <c r="V22" s="97"/>
    </row>
    <row r="23" spans="1:22" ht="12.75">
      <c r="A23" s="69"/>
      <c r="B23" s="70" t="s">
        <v>87</v>
      </c>
      <c r="C23" s="71"/>
      <c r="D23" s="72"/>
      <c r="E23" s="72"/>
      <c r="F23" s="72"/>
      <c r="G23" s="72"/>
      <c r="H23" s="72"/>
      <c r="I23" s="72"/>
      <c r="J23" s="72"/>
      <c r="K23" s="73"/>
      <c r="L23" s="74"/>
      <c r="M23" s="74"/>
      <c r="N23" s="74"/>
      <c r="O23" s="74"/>
      <c r="Q23" s="74"/>
      <c r="R23" s="74"/>
      <c r="S23" s="74"/>
      <c r="T23" s="74"/>
      <c r="U23" s="223"/>
      <c r="V23" s="223"/>
    </row>
    <row r="25" spans="16:18" ht="12.75">
      <c r="P25" s="224" t="s">
        <v>142</v>
      </c>
      <c r="Q25" s="224"/>
      <c r="R25" s="224"/>
    </row>
  </sheetData>
  <sheetProtection/>
  <mergeCells count="16">
    <mergeCell ref="A1:V1"/>
    <mergeCell ref="A2:V2"/>
    <mergeCell ref="B3:K3"/>
    <mergeCell ref="N3:V3"/>
    <mergeCell ref="A4:C4"/>
    <mergeCell ref="D4:F4"/>
    <mergeCell ref="M4:U4"/>
    <mergeCell ref="P25:R25"/>
    <mergeCell ref="A5:A6"/>
    <mergeCell ref="B5:B6"/>
    <mergeCell ref="C5:K5"/>
    <mergeCell ref="L5:T5"/>
    <mergeCell ref="V5:V6"/>
    <mergeCell ref="U23:V23"/>
    <mergeCell ref="B19:C19"/>
    <mergeCell ref="B20:C20"/>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E87"/>
  <sheetViews>
    <sheetView tabSelected="1" zoomScalePageLayoutView="0" workbookViewId="0" topLeftCell="A37">
      <selection activeCell="G76" sqref="G76"/>
    </sheetView>
  </sheetViews>
  <sheetFormatPr defaultColWidth="9.140625" defaultRowHeight="12.75"/>
  <cols>
    <col min="1" max="1" width="5.00390625" style="0" customWidth="1"/>
    <col min="2" max="2" width="46.7109375" style="0" customWidth="1"/>
    <col min="3" max="3" width="14.8515625" style="0" customWidth="1"/>
    <col min="4" max="4" width="18.57421875" style="0" customWidth="1"/>
  </cols>
  <sheetData>
    <row r="1" spans="1:5" ht="12.75">
      <c r="A1" s="255" t="s">
        <v>4</v>
      </c>
      <c r="B1" s="256"/>
      <c r="C1" s="256"/>
      <c r="D1" s="257"/>
      <c r="E1" s="9"/>
    </row>
    <row r="2" spans="1:5" ht="12.75">
      <c r="A2" s="258" t="s">
        <v>122</v>
      </c>
      <c r="B2" s="259"/>
      <c r="C2" s="259"/>
      <c r="D2" s="260"/>
      <c r="E2" s="9"/>
    </row>
    <row r="3" spans="1:5" ht="13.5" customHeight="1">
      <c r="A3" s="261" t="s">
        <v>148</v>
      </c>
      <c r="B3" s="262"/>
      <c r="C3" s="262"/>
      <c r="D3" s="263"/>
      <c r="E3" s="9"/>
    </row>
    <row r="4" spans="1:5" ht="14.25" customHeight="1">
      <c r="A4" s="268" t="s">
        <v>150</v>
      </c>
      <c r="B4" s="269"/>
      <c r="C4" s="269"/>
      <c r="D4" s="270"/>
      <c r="E4" s="9"/>
    </row>
    <row r="5" spans="1:5" ht="25.5">
      <c r="A5" s="103" t="s">
        <v>25</v>
      </c>
      <c r="B5" s="104" t="s">
        <v>3</v>
      </c>
      <c r="C5" s="103" t="s">
        <v>42</v>
      </c>
      <c r="D5" s="103" t="s">
        <v>43</v>
      </c>
      <c r="E5" s="9"/>
    </row>
    <row r="6" spans="1:5" ht="12.75">
      <c r="A6" s="104">
        <v>1</v>
      </c>
      <c r="B6" s="104">
        <v>2</v>
      </c>
      <c r="C6" s="105">
        <v>3</v>
      </c>
      <c r="D6" s="104">
        <v>4</v>
      </c>
      <c r="E6" s="9"/>
    </row>
    <row r="7" spans="1:5" ht="54" customHeight="1">
      <c r="A7" s="106">
        <v>1</v>
      </c>
      <c r="B7" s="107" t="s">
        <v>26</v>
      </c>
      <c r="C7" s="108"/>
      <c r="D7" s="238">
        <v>681146</v>
      </c>
      <c r="E7" s="9"/>
    </row>
    <row r="8" spans="1:5" ht="12.75">
      <c r="A8" s="106"/>
      <c r="B8" s="109" t="s">
        <v>8</v>
      </c>
      <c r="C8" s="110">
        <v>681146</v>
      </c>
      <c r="D8" s="241"/>
      <c r="E8" s="9"/>
    </row>
    <row r="9" spans="1:5" ht="12.75">
      <c r="A9" s="106">
        <v>2</v>
      </c>
      <c r="B9" s="111" t="s">
        <v>72</v>
      </c>
      <c r="C9" s="264"/>
      <c r="D9" s="241"/>
      <c r="E9" s="9"/>
    </row>
    <row r="10" spans="1:5" ht="12.75">
      <c r="A10" s="106"/>
      <c r="B10" s="112" t="s">
        <v>151</v>
      </c>
      <c r="C10" s="265"/>
      <c r="D10" s="241"/>
      <c r="E10" s="9"/>
    </row>
    <row r="11" spans="1:5" ht="12.75">
      <c r="A11" s="106"/>
      <c r="B11" s="113" t="s">
        <v>59</v>
      </c>
      <c r="C11" s="265"/>
      <c r="D11" s="241"/>
      <c r="E11" s="9"/>
    </row>
    <row r="12" spans="1:5" ht="38.25">
      <c r="A12" s="106"/>
      <c r="B12" s="107" t="s">
        <v>69</v>
      </c>
      <c r="C12" s="265"/>
      <c r="D12" s="241"/>
      <c r="E12" s="9"/>
    </row>
    <row r="13" spans="1:5" ht="12.75">
      <c r="A13" s="106"/>
      <c r="B13" s="109" t="s">
        <v>89</v>
      </c>
      <c r="C13" s="266"/>
      <c r="D13" s="241"/>
      <c r="E13" s="9"/>
    </row>
    <row r="14" spans="1:5" ht="12.75">
      <c r="A14" s="106">
        <v>3</v>
      </c>
      <c r="B14" s="267"/>
      <c r="C14" s="244"/>
      <c r="D14" s="239"/>
      <c r="E14" s="9"/>
    </row>
    <row r="15" spans="1:5" ht="12.75">
      <c r="A15" s="106">
        <v>4</v>
      </c>
      <c r="B15" s="245" t="s">
        <v>41</v>
      </c>
      <c r="C15" s="246"/>
      <c r="D15" s="247">
        <f>D7-C16</f>
        <v>681146</v>
      </c>
      <c r="E15" s="9"/>
    </row>
    <row r="16" spans="1:5" ht="12.75">
      <c r="A16" s="106"/>
      <c r="B16" s="112" t="s">
        <v>9</v>
      </c>
      <c r="C16" s="114"/>
      <c r="D16" s="248"/>
      <c r="E16" s="9"/>
    </row>
    <row r="17" spans="1:5" ht="12.75">
      <c r="A17" s="106"/>
      <c r="B17" s="112" t="s">
        <v>51</v>
      </c>
      <c r="C17" s="108"/>
      <c r="D17" s="248"/>
      <c r="E17" s="9"/>
    </row>
    <row r="18" spans="1:5" ht="25.5">
      <c r="A18" s="106"/>
      <c r="B18" s="115" t="s">
        <v>28</v>
      </c>
      <c r="C18" s="114"/>
      <c r="D18" s="248"/>
      <c r="E18" s="9"/>
    </row>
    <row r="19" spans="1:5" ht="12.75">
      <c r="A19" s="106"/>
      <c r="B19" s="115" t="s">
        <v>27</v>
      </c>
      <c r="C19" s="108"/>
      <c r="D19" s="249"/>
      <c r="E19" s="9"/>
    </row>
    <row r="20" spans="1:5" ht="12.75">
      <c r="A20" s="106">
        <v>5</v>
      </c>
      <c r="B20" s="230" t="s">
        <v>10</v>
      </c>
      <c r="C20" s="231"/>
      <c r="D20" s="117"/>
      <c r="E20" s="9"/>
    </row>
    <row r="21" spans="1:5" ht="12.75">
      <c r="A21" s="106">
        <v>6</v>
      </c>
      <c r="B21" s="250" t="s">
        <v>5</v>
      </c>
      <c r="C21" s="251"/>
      <c r="D21" s="252"/>
      <c r="E21" s="9"/>
    </row>
    <row r="22" spans="1:5" ht="12.75">
      <c r="A22" s="106"/>
      <c r="B22" s="113" t="s">
        <v>152</v>
      </c>
      <c r="C22" s="114">
        <v>50000</v>
      </c>
      <c r="D22" s="253"/>
      <c r="E22" s="9"/>
    </row>
    <row r="23" spans="1:5" ht="12.75">
      <c r="A23" s="106"/>
      <c r="B23" s="113" t="s">
        <v>153</v>
      </c>
      <c r="C23" s="114"/>
      <c r="D23" s="253"/>
      <c r="E23" s="9"/>
    </row>
    <row r="24" spans="1:5" ht="12.75">
      <c r="A24" s="106">
        <v>7</v>
      </c>
      <c r="B24" s="111" t="s">
        <v>73</v>
      </c>
      <c r="C24" s="106">
        <f>C22+C23</f>
        <v>50000</v>
      </c>
      <c r="D24" s="254"/>
      <c r="E24" s="9"/>
    </row>
    <row r="25" spans="1:5" ht="12.75">
      <c r="A25" s="106">
        <v>8</v>
      </c>
      <c r="B25" s="230" t="s">
        <v>11</v>
      </c>
      <c r="C25" s="231"/>
      <c r="D25" s="117">
        <v>631146</v>
      </c>
      <c r="E25" s="9"/>
    </row>
    <row r="26" spans="1:5" ht="12.75">
      <c r="A26" s="106">
        <v>9</v>
      </c>
      <c r="B26" s="230" t="s">
        <v>12</v>
      </c>
      <c r="C26" s="231"/>
      <c r="D26" s="238">
        <v>631146</v>
      </c>
      <c r="E26" s="9"/>
    </row>
    <row r="27" spans="1:5" ht="12.75">
      <c r="A27" s="106"/>
      <c r="B27" s="113" t="s">
        <v>31</v>
      </c>
      <c r="C27" s="114"/>
      <c r="D27" s="241"/>
      <c r="E27" s="9"/>
    </row>
    <row r="28" spans="1:5" ht="12.75">
      <c r="A28" s="106"/>
      <c r="B28" s="113" t="s">
        <v>14</v>
      </c>
      <c r="C28" s="114"/>
      <c r="D28" s="241"/>
      <c r="E28" s="9"/>
    </row>
    <row r="29" spans="1:5" ht="12.75">
      <c r="A29" s="106"/>
      <c r="B29" s="115" t="s">
        <v>32</v>
      </c>
      <c r="C29" s="114"/>
      <c r="D29" s="241"/>
      <c r="E29" s="9"/>
    </row>
    <row r="30" spans="1:5" ht="12.75">
      <c r="A30" s="106"/>
      <c r="B30" s="115" t="s">
        <v>15</v>
      </c>
      <c r="C30" s="114"/>
      <c r="D30" s="241"/>
      <c r="E30" s="9"/>
    </row>
    <row r="31" spans="1:5" ht="12.75">
      <c r="A31" s="106"/>
      <c r="B31" s="113" t="s">
        <v>67</v>
      </c>
      <c r="C31" s="118"/>
      <c r="D31" s="241"/>
      <c r="E31" s="9"/>
    </row>
    <row r="32" spans="1:5" ht="12.75">
      <c r="A32" s="106"/>
      <c r="B32" s="9" t="s">
        <v>16</v>
      </c>
      <c r="C32" s="114"/>
      <c r="D32" s="241"/>
      <c r="E32" s="9"/>
    </row>
    <row r="33" spans="1:5" ht="12.75">
      <c r="A33" s="106"/>
      <c r="B33" s="9" t="s">
        <v>17</v>
      </c>
      <c r="C33" s="114"/>
      <c r="D33" s="241"/>
      <c r="E33" s="9"/>
    </row>
    <row r="34" spans="1:5" ht="12.75">
      <c r="A34" s="106"/>
      <c r="B34" s="115" t="s">
        <v>13</v>
      </c>
      <c r="C34" s="114"/>
      <c r="D34" s="241"/>
      <c r="E34" s="9"/>
    </row>
    <row r="35" spans="1:5" ht="12.75">
      <c r="A35" s="106"/>
      <c r="B35" s="119" t="s">
        <v>54</v>
      </c>
      <c r="C35" s="55"/>
      <c r="D35" s="241"/>
      <c r="E35" s="9"/>
    </row>
    <row r="36" spans="1:5" ht="12.75">
      <c r="A36" s="106"/>
      <c r="B36" s="120" t="s">
        <v>18</v>
      </c>
      <c r="C36" s="106"/>
      <c r="D36" s="241"/>
      <c r="E36" s="9"/>
    </row>
    <row r="37" spans="1:5" ht="12.75">
      <c r="A37" s="106"/>
      <c r="B37" s="120" t="s">
        <v>98</v>
      </c>
      <c r="C37" s="106"/>
      <c r="D37" s="241"/>
      <c r="E37" s="9"/>
    </row>
    <row r="38" spans="1:5" ht="12.75">
      <c r="A38" s="106"/>
      <c r="B38" s="120" t="s">
        <v>99</v>
      </c>
      <c r="C38" s="106"/>
      <c r="D38" s="241"/>
      <c r="E38" s="9"/>
    </row>
    <row r="39" spans="1:5" ht="12.75">
      <c r="A39" s="106"/>
      <c r="B39" s="120" t="s">
        <v>88</v>
      </c>
      <c r="C39" s="9"/>
      <c r="D39" s="241"/>
      <c r="E39" s="9"/>
    </row>
    <row r="40" spans="1:5" ht="12.75">
      <c r="A40" s="106"/>
      <c r="B40" s="120" t="s">
        <v>1</v>
      </c>
      <c r="C40" s="106">
        <v>200000</v>
      </c>
      <c r="D40" s="241"/>
      <c r="E40" s="9"/>
    </row>
    <row r="41" spans="1:5" ht="12.75">
      <c r="A41" s="106">
        <v>10</v>
      </c>
      <c r="B41" s="242" t="s">
        <v>86</v>
      </c>
      <c r="C41" s="242"/>
      <c r="D41" s="239"/>
      <c r="E41" s="9"/>
    </row>
    <row r="42" spans="1:5" ht="12.75">
      <c r="A42" s="106">
        <v>11</v>
      </c>
      <c r="B42" s="230" t="s">
        <v>6</v>
      </c>
      <c r="C42" s="240"/>
      <c r="D42" s="231"/>
      <c r="E42" s="9"/>
    </row>
    <row r="43" spans="1:5" ht="38.25">
      <c r="A43" s="121"/>
      <c r="B43" s="122" t="s">
        <v>154</v>
      </c>
      <c r="C43" s="121">
        <v>15600</v>
      </c>
      <c r="D43" s="238">
        <v>631146</v>
      </c>
      <c r="E43" s="31"/>
    </row>
    <row r="44" spans="1:5" ht="51">
      <c r="A44" s="106"/>
      <c r="B44" s="115" t="s">
        <v>62</v>
      </c>
      <c r="C44" s="106"/>
      <c r="D44" s="241"/>
      <c r="E44" s="9"/>
    </row>
    <row r="45" spans="1:5" ht="25.5">
      <c r="A45" s="106"/>
      <c r="B45" s="115" t="s">
        <v>19</v>
      </c>
      <c r="C45" s="106"/>
      <c r="D45" s="241"/>
      <c r="E45" s="9"/>
    </row>
    <row r="46" spans="1:5" ht="12.75">
      <c r="A46" s="106"/>
      <c r="B46" s="115" t="s">
        <v>20</v>
      </c>
      <c r="C46" s="106"/>
      <c r="D46" s="241"/>
      <c r="E46" s="9"/>
    </row>
    <row r="47" spans="1:5" ht="12.75">
      <c r="A47" s="106"/>
      <c r="B47" s="115" t="s">
        <v>39</v>
      </c>
      <c r="C47" s="106"/>
      <c r="D47" s="241"/>
      <c r="E47" s="9"/>
    </row>
    <row r="48" spans="1:5" ht="12.75">
      <c r="A48" s="106"/>
      <c r="B48" s="119" t="s">
        <v>40</v>
      </c>
      <c r="C48" s="106"/>
      <c r="D48" s="239"/>
      <c r="E48" s="9"/>
    </row>
    <row r="49" spans="1:5" ht="12.75">
      <c r="A49" s="106">
        <v>12</v>
      </c>
      <c r="B49" s="243" t="s">
        <v>21</v>
      </c>
      <c r="C49" s="244"/>
      <c r="D49" s="117">
        <f>D43</f>
        <v>631146</v>
      </c>
      <c r="E49" s="9"/>
    </row>
    <row r="50" spans="1:5" ht="12.75">
      <c r="A50" s="106">
        <v>13</v>
      </c>
      <c r="B50" s="113" t="s">
        <v>58</v>
      </c>
      <c r="C50" s="114" t="s">
        <v>149</v>
      </c>
      <c r="D50" s="238"/>
      <c r="E50" s="9"/>
    </row>
    <row r="51" spans="1:5" ht="12.75">
      <c r="A51" s="104">
        <v>14</v>
      </c>
      <c r="B51" s="123" t="s">
        <v>22</v>
      </c>
      <c r="C51" s="124"/>
      <c r="D51" s="239"/>
      <c r="E51" s="9"/>
    </row>
    <row r="52" spans="1:5" ht="12.75">
      <c r="A52" s="106">
        <v>15</v>
      </c>
      <c r="B52" s="230" t="s">
        <v>78</v>
      </c>
      <c r="C52" s="240"/>
      <c r="D52" s="231"/>
      <c r="E52" s="9"/>
    </row>
    <row r="53" spans="1:5" ht="12.75">
      <c r="A53" s="106"/>
      <c r="B53" s="113" t="s">
        <v>52</v>
      </c>
      <c r="C53" s="114"/>
      <c r="D53" s="238"/>
      <c r="E53" s="9"/>
    </row>
    <row r="54" spans="1:5" ht="38.25">
      <c r="A54" s="106"/>
      <c r="B54" s="115" t="s">
        <v>155</v>
      </c>
      <c r="C54" s="108"/>
      <c r="D54" s="241"/>
      <c r="E54" s="9"/>
    </row>
    <row r="55" spans="1:5" ht="12.75">
      <c r="A55" s="106"/>
      <c r="B55" s="113" t="s">
        <v>105</v>
      </c>
      <c r="C55" s="114"/>
      <c r="D55" s="241"/>
      <c r="E55" s="9"/>
    </row>
    <row r="56" spans="1:5" ht="12.75">
      <c r="A56" s="106"/>
      <c r="B56" s="113" t="s">
        <v>53</v>
      </c>
      <c r="C56" s="114"/>
      <c r="D56" s="241"/>
      <c r="E56" s="9"/>
    </row>
    <row r="57" spans="1:5" ht="12.75">
      <c r="A57" s="106" t="s">
        <v>74</v>
      </c>
      <c r="B57" s="230" t="s">
        <v>79</v>
      </c>
      <c r="C57" s="240"/>
      <c r="D57" s="231"/>
      <c r="E57" s="9"/>
    </row>
    <row r="58" spans="1:5" ht="12.75">
      <c r="A58" s="106"/>
      <c r="B58" s="125" t="s">
        <v>80</v>
      </c>
      <c r="C58" s="112">
        <v>0</v>
      </c>
      <c r="D58" s="116"/>
      <c r="E58" s="9"/>
    </row>
    <row r="59" spans="1:5" ht="12.75">
      <c r="A59" s="106"/>
      <c r="B59" s="113" t="s">
        <v>81</v>
      </c>
      <c r="C59" s="126">
        <v>15000</v>
      </c>
      <c r="D59" s="116"/>
      <c r="E59" s="9"/>
    </row>
    <row r="60" spans="1:5" ht="12.75">
      <c r="A60" s="106"/>
      <c r="B60" s="113" t="s">
        <v>76</v>
      </c>
      <c r="C60" s="127">
        <v>3115</v>
      </c>
      <c r="D60" s="116"/>
      <c r="E60" s="9"/>
    </row>
    <row r="61" spans="1:5" ht="12.75">
      <c r="A61" s="106"/>
      <c r="B61" s="125" t="s">
        <v>75</v>
      </c>
      <c r="C61" s="126">
        <v>0</v>
      </c>
      <c r="D61" s="116"/>
      <c r="E61" s="9"/>
    </row>
    <row r="62" spans="1:5" ht="12.75">
      <c r="A62" s="106"/>
      <c r="B62" s="125" t="s">
        <v>77</v>
      </c>
      <c r="C62" s="126">
        <v>0</v>
      </c>
      <c r="D62" s="116"/>
      <c r="E62" s="9"/>
    </row>
    <row r="63" spans="1:5" ht="12.75">
      <c r="A63" s="106"/>
      <c r="B63" s="125" t="s">
        <v>102</v>
      </c>
      <c r="C63" s="126">
        <v>0</v>
      </c>
      <c r="D63" s="116"/>
      <c r="E63" s="9"/>
    </row>
    <row r="64" spans="1:5" ht="12.75">
      <c r="A64" s="106"/>
      <c r="B64" s="113" t="s">
        <v>103</v>
      </c>
      <c r="C64" s="126">
        <v>0</v>
      </c>
      <c r="D64" s="116"/>
      <c r="E64" s="9"/>
    </row>
    <row r="65" spans="1:5" ht="12.75">
      <c r="A65" s="106"/>
      <c r="B65" s="113" t="s">
        <v>84</v>
      </c>
      <c r="C65" s="112"/>
      <c r="D65" s="116">
        <v>18115</v>
      </c>
      <c r="E65" s="9"/>
    </row>
    <row r="66" spans="1:5" ht="12.75">
      <c r="A66" s="106"/>
      <c r="B66" s="113" t="s">
        <v>156</v>
      </c>
      <c r="C66" s="128"/>
      <c r="D66" s="116">
        <v>725</v>
      </c>
      <c r="E66" s="9"/>
    </row>
    <row r="67" spans="1:5" ht="12.75">
      <c r="A67" s="106"/>
      <c r="B67" s="113" t="s">
        <v>61</v>
      </c>
      <c r="C67" s="129"/>
      <c r="D67" s="116">
        <f>D65+D66</f>
        <v>18840</v>
      </c>
      <c r="E67" s="9"/>
    </row>
    <row r="68" spans="1:5" ht="12.75">
      <c r="A68" s="106"/>
      <c r="B68" s="228" t="s">
        <v>24</v>
      </c>
      <c r="C68" s="229"/>
      <c r="D68" s="116">
        <v>18840</v>
      </c>
      <c r="E68" s="9"/>
    </row>
    <row r="69" spans="1:5" ht="12.75">
      <c r="A69" s="106">
        <v>16</v>
      </c>
      <c r="B69" s="230" t="s">
        <v>170</v>
      </c>
      <c r="C69" s="231"/>
      <c r="D69" s="116" t="s">
        <v>23</v>
      </c>
      <c r="E69" s="9"/>
    </row>
    <row r="70" spans="1:5" ht="12.75">
      <c r="A70" s="106">
        <v>17</v>
      </c>
      <c r="B70" s="228" t="s">
        <v>118</v>
      </c>
      <c r="C70" s="229"/>
      <c r="D70" s="130">
        <v>18840</v>
      </c>
      <c r="E70" s="9"/>
    </row>
    <row r="71" spans="1:5" ht="12.75">
      <c r="A71" s="106">
        <v>18</v>
      </c>
      <c r="B71" s="230" t="s">
        <v>97</v>
      </c>
      <c r="C71" s="231"/>
      <c r="D71" s="130">
        <v>18840</v>
      </c>
      <c r="E71" s="9"/>
    </row>
    <row r="72" spans="1:5" ht="12.75">
      <c r="A72" s="106">
        <v>19</v>
      </c>
      <c r="B72" s="228" t="s">
        <v>68</v>
      </c>
      <c r="C72" s="229"/>
      <c r="D72" s="126" t="s">
        <v>23</v>
      </c>
      <c r="E72" s="9"/>
    </row>
    <row r="73" spans="1:5" ht="12.75">
      <c r="A73" s="232" t="s">
        <v>29</v>
      </c>
      <c r="B73" s="232"/>
      <c r="C73" s="232"/>
      <c r="D73" s="232"/>
      <c r="E73" s="9"/>
    </row>
    <row r="74" spans="1:5" ht="12.75">
      <c r="A74" s="233" t="s">
        <v>82</v>
      </c>
      <c r="B74" s="234"/>
      <c r="C74" s="234"/>
      <c r="D74" s="235"/>
      <c r="E74" s="9"/>
    </row>
    <row r="75" spans="1:5" ht="12.75">
      <c r="A75" s="131" t="s">
        <v>44</v>
      </c>
      <c r="B75" s="9" t="s">
        <v>45</v>
      </c>
      <c r="C75" s="9"/>
      <c r="D75" s="9"/>
      <c r="E75" s="9"/>
    </row>
    <row r="76" spans="1:5" ht="12.75">
      <c r="A76" s="131"/>
      <c r="B76" s="9" t="s">
        <v>123</v>
      </c>
      <c r="C76" s="9"/>
      <c r="D76" s="9"/>
      <c r="E76" s="9"/>
    </row>
    <row r="77" spans="1:5" ht="12.75">
      <c r="A77" s="131"/>
      <c r="B77" s="9" t="s">
        <v>124</v>
      </c>
      <c r="C77" s="9"/>
      <c r="D77" s="9"/>
      <c r="E77" s="9"/>
    </row>
    <row r="78" spans="1:5" ht="12.75">
      <c r="A78" s="131"/>
      <c r="B78" s="9" t="s">
        <v>125</v>
      </c>
      <c r="C78" s="9"/>
      <c r="D78" s="9"/>
      <c r="E78" s="9"/>
    </row>
    <row r="79" spans="1:5" ht="12.75">
      <c r="A79" s="131" t="s">
        <v>30</v>
      </c>
      <c r="B79" s="9"/>
      <c r="C79" s="9"/>
      <c r="D79" s="9"/>
      <c r="E79" s="9"/>
    </row>
    <row r="80" spans="1:5" ht="12.75">
      <c r="A80" s="236" t="s">
        <v>166</v>
      </c>
      <c r="B80" s="236"/>
      <c r="C80" s="237" t="s">
        <v>2</v>
      </c>
      <c r="D80" s="237"/>
      <c r="E80" s="237"/>
    </row>
    <row r="81" spans="1:5" ht="12.75">
      <c r="A81" s="227" t="s">
        <v>157</v>
      </c>
      <c r="B81" s="227"/>
      <c r="C81" s="227"/>
      <c r="D81" s="227"/>
      <c r="E81" s="9"/>
    </row>
    <row r="82" spans="1:5" ht="16.5">
      <c r="A82" s="158" t="s">
        <v>158</v>
      </c>
      <c r="B82" s="158"/>
      <c r="C82" s="158"/>
      <c r="D82" s="158"/>
      <c r="E82" s="1"/>
    </row>
    <row r="83" spans="1:5" ht="16.5">
      <c r="A83" s="1"/>
      <c r="B83" s="1"/>
      <c r="C83" s="13"/>
      <c r="D83" s="1"/>
      <c r="E83" s="1"/>
    </row>
    <row r="84" spans="1:5" ht="16.5">
      <c r="A84" s="1"/>
      <c r="B84" s="157" t="s">
        <v>119</v>
      </c>
      <c r="C84" s="157"/>
      <c r="D84" s="157"/>
      <c r="E84" s="1"/>
    </row>
    <row r="85" spans="1:5" ht="16.5">
      <c r="A85" s="7"/>
      <c r="B85" s="157"/>
      <c r="C85" s="157"/>
      <c r="D85" s="157"/>
      <c r="E85" s="1"/>
    </row>
    <row r="86" spans="1:5" ht="16.5">
      <c r="A86" s="7"/>
      <c r="B86" s="157"/>
      <c r="C86" s="157"/>
      <c r="D86" s="157"/>
      <c r="E86" s="1"/>
    </row>
    <row r="87" spans="1:5" ht="16.5">
      <c r="A87" s="7"/>
      <c r="B87" s="1"/>
      <c r="C87" s="1"/>
      <c r="D87" s="1"/>
      <c r="E87" s="1"/>
    </row>
  </sheetData>
  <sheetProtection/>
  <mergeCells count="35">
    <mergeCell ref="A1:D1"/>
    <mergeCell ref="A2:D2"/>
    <mergeCell ref="A3:D3"/>
    <mergeCell ref="D7:D14"/>
    <mergeCell ref="C9:C13"/>
    <mergeCell ref="B14:C14"/>
    <mergeCell ref="A4:D4"/>
    <mergeCell ref="B15:C15"/>
    <mergeCell ref="D15:D19"/>
    <mergeCell ref="B20:C20"/>
    <mergeCell ref="B21:C21"/>
    <mergeCell ref="D21:D24"/>
    <mergeCell ref="B25:C25"/>
    <mergeCell ref="B26:C26"/>
    <mergeCell ref="D26:D41"/>
    <mergeCell ref="B41:C41"/>
    <mergeCell ref="B42:D42"/>
    <mergeCell ref="D43:D48"/>
    <mergeCell ref="B49:C49"/>
    <mergeCell ref="D50:D51"/>
    <mergeCell ref="B52:D52"/>
    <mergeCell ref="D53:D56"/>
    <mergeCell ref="B57:D57"/>
    <mergeCell ref="B68:C68"/>
    <mergeCell ref="B69:C69"/>
    <mergeCell ref="A81:D81"/>
    <mergeCell ref="A82:D82"/>
    <mergeCell ref="B84:D86"/>
    <mergeCell ref="B70:C70"/>
    <mergeCell ref="B71:C71"/>
    <mergeCell ref="B72:C72"/>
    <mergeCell ref="A73:D73"/>
    <mergeCell ref="A74:D74"/>
    <mergeCell ref="A80:B80"/>
    <mergeCell ref="C80:E8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87"/>
  <sheetViews>
    <sheetView zoomScalePageLayoutView="0" workbookViewId="0" topLeftCell="A52">
      <selection activeCell="L7" sqref="A1:IV16384"/>
    </sheetView>
  </sheetViews>
  <sheetFormatPr defaultColWidth="9.140625" defaultRowHeight="12.75"/>
  <cols>
    <col min="2" max="2" width="43.140625" style="0" customWidth="1"/>
    <col min="3" max="3" width="20.421875" style="0" customWidth="1"/>
    <col min="4" max="4" width="14.8515625" style="0" customWidth="1"/>
    <col min="5" max="5" width="38.57421875" style="0" customWidth="1"/>
    <col min="12" max="12" width="12.140625" style="0" customWidth="1"/>
  </cols>
  <sheetData>
    <row r="1" spans="1:5" ht="12.75">
      <c r="A1" s="255" t="s">
        <v>4</v>
      </c>
      <c r="B1" s="256"/>
      <c r="C1" s="256"/>
      <c r="D1" s="257"/>
      <c r="E1" s="9"/>
    </row>
    <row r="2" spans="1:5" ht="12.75">
      <c r="A2" s="258" t="s">
        <v>162</v>
      </c>
      <c r="B2" s="259"/>
      <c r="C2" s="259"/>
      <c r="D2" s="260"/>
      <c r="E2" s="9"/>
    </row>
    <row r="3" spans="1:5" ht="12.75">
      <c r="A3" s="261" t="s">
        <v>148</v>
      </c>
      <c r="B3" s="262"/>
      <c r="C3" s="262"/>
      <c r="D3" s="263"/>
      <c r="E3" s="9"/>
    </row>
    <row r="4" spans="1:5" ht="12.75">
      <c r="A4" s="268" t="s">
        <v>163</v>
      </c>
      <c r="B4" s="269"/>
      <c r="C4" s="269"/>
      <c r="D4" s="270"/>
      <c r="E4" s="9"/>
    </row>
    <row r="5" spans="1:5" ht="25.5">
      <c r="A5" s="103" t="s">
        <v>25</v>
      </c>
      <c r="B5" s="104" t="s">
        <v>3</v>
      </c>
      <c r="C5" s="103" t="s">
        <v>42</v>
      </c>
      <c r="D5" s="103" t="s">
        <v>43</v>
      </c>
      <c r="E5" s="9"/>
    </row>
    <row r="6" spans="1:5" ht="12.75">
      <c r="A6" s="104">
        <v>1</v>
      </c>
      <c r="B6" s="104">
        <v>2</v>
      </c>
      <c r="C6" s="105">
        <v>3</v>
      </c>
      <c r="D6" s="104">
        <v>4</v>
      </c>
      <c r="E6" s="9"/>
    </row>
    <row r="7" spans="1:5" ht="28.5" customHeight="1" thickBot="1">
      <c r="A7" s="106">
        <v>1</v>
      </c>
      <c r="B7" s="107" t="s">
        <v>26</v>
      </c>
      <c r="C7" s="108"/>
      <c r="D7" s="238">
        <v>1143608</v>
      </c>
      <c r="E7" s="9"/>
    </row>
    <row r="8" spans="1:12" ht="13.5" thickBot="1">
      <c r="A8" s="106"/>
      <c r="B8" s="109" t="s">
        <v>8</v>
      </c>
      <c r="C8" s="110">
        <v>1143608</v>
      </c>
      <c r="D8" s="241"/>
      <c r="E8" s="9"/>
      <c r="L8" s="85"/>
    </row>
    <row r="9" spans="1:12" ht="13.5" thickBot="1">
      <c r="A9" s="106">
        <v>2</v>
      </c>
      <c r="B9" s="111" t="s">
        <v>72</v>
      </c>
      <c r="C9" s="264"/>
      <c r="D9" s="241"/>
      <c r="E9" s="9"/>
      <c r="L9" s="85"/>
    </row>
    <row r="10" spans="1:12" ht="13.5" thickBot="1">
      <c r="A10" s="106"/>
      <c r="B10" s="112" t="s">
        <v>151</v>
      </c>
      <c r="C10" s="265"/>
      <c r="D10" s="241"/>
      <c r="E10" s="9"/>
      <c r="L10" s="85"/>
    </row>
    <row r="11" spans="1:12" ht="13.5" thickBot="1">
      <c r="A11" s="106"/>
      <c r="B11" s="113" t="s">
        <v>59</v>
      </c>
      <c r="C11" s="265"/>
      <c r="D11" s="241"/>
      <c r="E11" s="9"/>
      <c r="L11" s="85"/>
    </row>
    <row r="12" spans="1:12" ht="42" customHeight="1" thickBot="1">
      <c r="A12" s="106"/>
      <c r="B12" s="107" t="s">
        <v>69</v>
      </c>
      <c r="C12" s="265"/>
      <c r="D12" s="241"/>
      <c r="E12" s="9"/>
      <c r="L12" s="85"/>
    </row>
    <row r="13" spans="1:12" ht="13.5" thickBot="1">
      <c r="A13" s="106"/>
      <c r="B13" s="109" t="s">
        <v>89</v>
      </c>
      <c r="C13" s="266"/>
      <c r="D13" s="241"/>
      <c r="E13" s="9"/>
      <c r="L13" s="85"/>
    </row>
    <row r="14" spans="1:12" ht="13.5" thickBot="1">
      <c r="A14" s="106">
        <v>3</v>
      </c>
      <c r="B14" s="267"/>
      <c r="C14" s="244"/>
      <c r="D14" s="239"/>
      <c r="E14" s="9"/>
      <c r="L14" s="85"/>
    </row>
    <row r="15" spans="1:12" ht="13.5" thickBot="1">
      <c r="A15" s="106">
        <v>4</v>
      </c>
      <c r="B15" s="245" t="s">
        <v>41</v>
      </c>
      <c r="C15" s="246"/>
      <c r="D15" s="238">
        <f>D7-C16</f>
        <v>1143608</v>
      </c>
      <c r="E15" s="9"/>
      <c r="L15" s="85"/>
    </row>
    <row r="16" spans="1:12" ht="13.5" thickBot="1">
      <c r="A16" s="106"/>
      <c r="B16" s="112" t="s">
        <v>9</v>
      </c>
      <c r="C16" s="114"/>
      <c r="D16" s="241"/>
      <c r="E16" s="9"/>
      <c r="L16" s="85"/>
    </row>
    <row r="17" spans="1:12" ht="13.5" thickBot="1">
      <c r="A17" s="106"/>
      <c r="B17" s="112" t="s">
        <v>51</v>
      </c>
      <c r="C17" s="108"/>
      <c r="D17" s="241"/>
      <c r="E17" s="9"/>
      <c r="L17" s="85"/>
    </row>
    <row r="18" spans="1:12" ht="26.25" thickBot="1">
      <c r="A18" s="106"/>
      <c r="B18" s="115" t="s">
        <v>28</v>
      </c>
      <c r="C18" s="114"/>
      <c r="D18" s="241"/>
      <c r="E18" s="9"/>
      <c r="L18" s="85"/>
    </row>
    <row r="19" spans="1:12" ht="13.5" thickBot="1">
      <c r="A19" s="106"/>
      <c r="B19" s="115" t="s">
        <v>27</v>
      </c>
      <c r="C19" s="108"/>
      <c r="D19" s="239"/>
      <c r="E19" s="9"/>
      <c r="L19" s="85"/>
    </row>
    <row r="20" spans="1:12" ht="12.75">
      <c r="A20" s="106">
        <v>5</v>
      </c>
      <c r="B20" s="230" t="s">
        <v>10</v>
      </c>
      <c r="C20" s="231"/>
      <c r="D20" s="117"/>
      <c r="E20" s="9"/>
      <c r="L20" s="134"/>
    </row>
    <row r="21" spans="1:5" ht="12.75">
      <c r="A21" s="106">
        <v>6</v>
      </c>
      <c r="B21" s="250" t="s">
        <v>5</v>
      </c>
      <c r="C21" s="251"/>
      <c r="D21" s="252"/>
      <c r="E21" s="9"/>
    </row>
    <row r="22" spans="1:5" ht="12.75">
      <c r="A22" s="106"/>
      <c r="B22" s="113" t="s">
        <v>152</v>
      </c>
      <c r="C22" s="114">
        <v>50000</v>
      </c>
      <c r="D22" s="253"/>
      <c r="E22" s="9"/>
    </row>
    <row r="23" spans="1:5" ht="12.75">
      <c r="A23" s="106"/>
      <c r="B23" s="113" t="s">
        <v>153</v>
      </c>
      <c r="C23" s="114">
        <v>2500</v>
      </c>
      <c r="D23" s="253"/>
      <c r="E23" s="9"/>
    </row>
    <row r="24" spans="1:5" ht="12.75">
      <c r="A24" s="106">
        <v>7</v>
      </c>
      <c r="B24" s="111" t="s">
        <v>73</v>
      </c>
      <c r="C24" s="106">
        <f>C22+C23</f>
        <v>52500</v>
      </c>
      <c r="D24" s="254"/>
      <c r="E24" s="9"/>
    </row>
    <row r="25" spans="1:5" ht="12.75">
      <c r="A25" s="106">
        <v>8</v>
      </c>
      <c r="B25" s="230" t="s">
        <v>11</v>
      </c>
      <c r="C25" s="231"/>
      <c r="D25" s="117">
        <v>1091108</v>
      </c>
      <c r="E25" s="9"/>
    </row>
    <row r="26" spans="1:5" ht="12.75">
      <c r="A26" s="106">
        <v>9</v>
      </c>
      <c r="B26" s="230" t="s">
        <v>12</v>
      </c>
      <c r="C26" s="231"/>
      <c r="D26" s="238">
        <v>891108</v>
      </c>
      <c r="E26" s="9"/>
    </row>
    <row r="27" spans="1:5" ht="12.75">
      <c r="A27" s="106"/>
      <c r="B27" s="113" t="s">
        <v>31</v>
      </c>
      <c r="C27" s="114">
        <v>97554</v>
      </c>
      <c r="D27" s="241"/>
      <c r="E27" s="9"/>
    </row>
    <row r="28" spans="1:5" ht="12.75">
      <c r="A28" s="106"/>
      <c r="B28" s="113" t="s">
        <v>14</v>
      </c>
      <c r="C28" s="114">
        <v>0</v>
      </c>
      <c r="D28" s="241"/>
      <c r="E28" s="9"/>
    </row>
    <row r="29" spans="1:5" ht="12.75">
      <c r="A29" s="106"/>
      <c r="B29" s="115" t="s">
        <v>32</v>
      </c>
      <c r="C29" s="114">
        <v>32796</v>
      </c>
      <c r="D29" s="241"/>
      <c r="E29" s="9"/>
    </row>
    <row r="30" spans="1:5" ht="26.25" customHeight="1">
      <c r="A30" s="106"/>
      <c r="B30" s="115" t="s">
        <v>15</v>
      </c>
      <c r="C30" s="114">
        <v>2400</v>
      </c>
      <c r="D30" s="241"/>
      <c r="E30" s="9"/>
    </row>
    <row r="31" spans="1:5" ht="12.75">
      <c r="A31" s="106"/>
      <c r="B31" s="113" t="s">
        <v>67</v>
      </c>
      <c r="C31" s="118">
        <v>0</v>
      </c>
      <c r="D31" s="241"/>
      <c r="E31" s="9"/>
    </row>
    <row r="32" spans="1:5" ht="12.75">
      <c r="A32" s="106"/>
      <c r="B32" s="9" t="s">
        <v>16</v>
      </c>
      <c r="C32" s="114">
        <v>86819</v>
      </c>
      <c r="D32" s="241"/>
      <c r="E32" s="9"/>
    </row>
    <row r="33" spans="1:5" ht="12.75">
      <c r="A33" s="106"/>
      <c r="B33" s="9" t="s">
        <v>17</v>
      </c>
      <c r="C33" s="114"/>
      <c r="D33" s="241"/>
      <c r="E33" s="9"/>
    </row>
    <row r="34" spans="1:5" ht="19.5" customHeight="1">
      <c r="A34" s="106"/>
      <c r="B34" s="115" t="s">
        <v>13</v>
      </c>
      <c r="C34" s="114"/>
      <c r="D34" s="241"/>
      <c r="E34" s="9"/>
    </row>
    <row r="35" spans="1:5" ht="15" customHeight="1">
      <c r="A35" s="106"/>
      <c r="B35" s="119" t="s">
        <v>167</v>
      </c>
      <c r="C35" s="55">
        <v>219569</v>
      </c>
      <c r="D35" s="241"/>
      <c r="E35" s="9"/>
    </row>
    <row r="36" spans="1:5" ht="16.5" customHeight="1">
      <c r="A36" s="106"/>
      <c r="B36" s="120" t="s">
        <v>18</v>
      </c>
      <c r="C36" s="106"/>
      <c r="D36" s="241"/>
      <c r="E36" s="9"/>
    </row>
    <row r="37" spans="1:5" ht="21.75" customHeight="1">
      <c r="A37" s="106"/>
      <c r="B37" s="120" t="s">
        <v>98</v>
      </c>
      <c r="C37" s="106"/>
      <c r="D37" s="241"/>
      <c r="E37" s="9"/>
    </row>
    <row r="38" spans="1:5" ht="15.75" customHeight="1">
      <c r="A38" s="106"/>
      <c r="B38" s="120" t="s">
        <v>99</v>
      </c>
      <c r="C38" s="106"/>
      <c r="D38" s="241"/>
      <c r="E38" s="9"/>
    </row>
    <row r="39" spans="1:5" ht="20.25" customHeight="1">
      <c r="A39" s="106"/>
      <c r="B39" s="120" t="s">
        <v>88</v>
      </c>
      <c r="C39" s="9"/>
      <c r="D39" s="241"/>
      <c r="E39" s="9"/>
    </row>
    <row r="40" spans="1:5" ht="12.75">
      <c r="A40" s="106"/>
      <c r="B40" s="120" t="s">
        <v>1</v>
      </c>
      <c r="C40" s="106">
        <v>200000</v>
      </c>
      <c r="D40" s="241"/>
      <c r="E40" s="9"/>
    </row>
    <row r="41" spans="1:5" ht="12.75">
      <c r="A41" s="106">
        <v>10</v>
      </c>
      <c r="B41" s="242" t="s">
        <v>86</v>
      </c>
      <c r="C41" s="242"/>
      <c r="D41" s="239"/>
      <c r="E41" s="9"/>
    </row>
    <row r="42" spans="1:5" ht="12.75">
      <c r="A42" s="106">
        <v>11</v>
      </c>
      <c r="B42" s="230" t="s">
        <v>6</v>
      </c>
      <c r="C42" s="240"/>
      <c r="D42" s="231"/>
      <c r="E42" s="9"/>
    </row>
    <row r="43" spans="1:5" ht="25.5" customHeight="1">
      <c r="A43" s="121"/>
      <c r="B43" s="122" t="s">
        <v>154</v>
      </c>
      <c r="C43" s="121">
        <v>34081</v>
      </c>
      <c r="D43" s="238">
        <v>25000</v>
      </c>
      <c r="E43" s="31"/>
    </row>
    <row r="44" spans="1:5" ht="54" customHeight="1">
      <c r="A44" s="106"/>
      <c r="B44" s="115" t="s">
        <v>62</v>
      </c>
      <c r="C44" s="106"/>
      <c r="D44" s="241"/>
      <c r="E44" s="9"/>
    </row>
    <row r="45" spans="1:5" ht="38.25" customHeight="1">
      <c r="A45" s="106"/>
      <c r="B45" s="115" t="s">
        <v>19</v>
      </c>
      <c r="C45" s="106"/>
      <c r="D45" s="241"/>
      <c r="E45" s="9"/>
    </row>
    <row r="46" spans="1:5" ht="18.75" customHeight="1">
      <c r="A46" s="106"/>
      <c r="B46" s="115" t="s">
        <v>20</v>
      </c>
      <c r="C46" s="106"/>
      <c r="D46" s="241"/>
      <c r="E46" s="9"/>
    </row>
    <row r="47" spans="1:5" ht="27" customHeight="1">
      <c r="A47" s="106"/>
      <c r="B47" s="115" t="s">
        <v>39</v>
      </c>
      <c r="C47" s="106"/>
      <c r="D47" s="241"/>
      <c r="E47" s="9"/>
    </row>
    <row r="48" spans="1:5" ht="12" customHeight="1">
      <c r="A48" s="106"/>
      <c r="B48" s="119" t="s">
        <v>40</v>
      </c>
      <c r="C48" s="106">
        <v>25000</v>
      </c>
      <c r="D48" s="239"/>
      <c r="E48" s="9"/>
    </row>
    <row r="49" spans="1:5" ht="12.75">
      <c r="A49" s="106">
        <v>12</v>
      </c>
      <c r="B49" s="243" t="s">
        <v>21</v>
      </c>
      <c r="C49" s="244"/>
      <c r="D49" s="117">
        <v>866108</v>
      </c>
      <c r="E49" s="9"/>
    </row>
    <row r="50" spans="1:5" ht="12.75">
      <c r="A50" s="106">
        <v>13</v>
      </c>
      <c r="B50" s="113" t="s">
        <v>58</v>
      </c>
      <c r="C50" s="114">
        <v>80917</v>
      </c>
      <c r="D50" s="238">
        <v>785191</v>
      </c>
      <c r="E50" s="9"/>
    </row>
    <row r="51" spans="1:5" ht="12.75">
      <c r="A51" s="104">
        <v>14</v>
      </c>
      <c r="B51" s="123" t="s">
        <v>22</v>
      </c>
      <c r="C51" s="124"/>
      <c r="D51" s="239"/>
      <c r="E51" s="9"/>
    </row>
    <row r="52" spans="1:5" ht="12.75">
      <c r="A52" s="106">
        <v>15</v>
      </c>
      <c r="B52" s="230" t="s">
        <v>78</v>
      </c>
      <c r="C52" s="240"/>
      <c r="D52" s="231"/>
      <c r="E52" s="9"/>
    </row>
    <row r="53" spans="1:5" ht="12.75">
      <c r="A53" s="106"/>
      <c r="B53" s="113" t="s">
        <v>52</v>
      </c>
      <c r="C53" s="114">
        <v>0</v>
      </c>
      <c r="D53" s="238">
        <f>C55+C54</f>
        <v>69538</v>
      </c>
      <c r="E53" s="9"/>
    </row>
    <row r="54" spans="1:5" ht="39" customHeight="1">
      <c r="A54" s="106"/>
      <c r="B54" s="115" t="s">
        <v>155</v>
      </c>
      <c r="C54" s="108">
        <v>12500</v>
      </c>
      <c r="D54" s="241"/>
      <c r="E54" s="9"/>
    </row>
    <row r="55" spans="1:5" ht="12.75">
      <c r="A55" s="106"/>
      <c r="B55" s="113" t="s">
        <v>105</v>
      </c>
      <c r="C55" s="271">
        <v>57038</v>
      </c>
      <c r="D55" s="241"/>
      <c r="E55" s="9"/>
    </row>
    <row r="56" spans="1:5" ht="12.75">
      <c r="A56" s="106"/>
      <c r="B56" s="113" t="s">
        <v>53</v>
      </c>
      <c r="C56" s="272"/>
      <c r="D56" s="241"/>
      <c r="E56" s="9"/>
    </row>
    <row r="57" spans="1:5" ht="12.75">
      <c r="A57" s="106" t="s">
        <v>74</v>
      </c>
      <c r="B57" s="230" t="s">
        <v>79</v>
      </c>
      <c r="C57" s="240"/>
      <c r="D57" s="231"/>
      <c r="E57" s="9"/>
    </row>
    <row r="58" spans="1:5" ht="12.75">
      <c r="A58" s="106"/>
      <c r="B58" s="125" t="s">
        <v>80</v>
      </c>
      <c r="C58" s="112"/>
      <c r="D58" s="116"/>
      <c r="E58" s="9"/>
    </row>
    <row r="59" spans="1:5" ht="12.75">
      <c r="A59" s="106"/>
      <c r="B59" s="113" t="s">
        <v>81</v>
      </c>
      <c r="C59" s="126"/>
      <c r="D59" s="116"/>
      <c r="E59" s="9"/>
    </row>
    <row r="60" spans="1:5" ht="12.75">
      <c r="A60" s="106"/>
      <c r="B60" s="113" t="s">
        <v>76</v>
      </c>
      <c r="C60" s="127"/>
      <c r="D60" s="116"/>
      <c r="E60" s="9"/>
    </row>
    <row r="61" spans="1:5" ht="12.75">
      <c r="A61" s="106"/>
      <c r="B61" s="125" t="s">
        <v>75</v>
      </c>
      <c r="C61" s="112"/>
      <c r="D61" s="116"/>
      <c r="E61" s="9"/>
    </row>
    <row r="62" spans="1:5" ht="12.75">
      <c r="A62" s="106"/>
      <c r="B62" s="125" t="s">
        <v>77</v>
      </c>
      <c r="C62" s="112"/>
      <c r="D62" s="116"/>
      <c r="E62" s="9"/>
    </row>
    <row r="63" spans="1:5" ht="12.75">
      <c r="A63" s="106"/>
      <c r="B63" s="125" t="s">
        <v>102</v>
      </c>
      <c r="C63" s="112"/>
      <c r="D63" s="116"/>
      <c r="E63" s="9"/>
    </row>
    <row r="64" spans="1:5" ht="12.75">
      <c r="A64" s="106"/>
      <c r="B64" s="113" t="s">
        <v>103</v>
      </c>
      <c r="C64" s="112"/>
      <c r="D64" s="116"/>
      <c r="E64" s="9"/>
    </row>
    <row r="65" spans="1:5" ht="12.75">
      <c r="A65" s="106"/>
      <c r="B65" s="113" t="s">
        <v>84</v>
      </c>
      <c r="C65" s="112"/>
      <c r="D65" s="116"/>
      <c r="E65" s="9"/>
    </row>
    <row r="66" spans="1:5" ht="12.75">
      <c r="A66" s="106"/>
      <c r="B66" s="113" t="s">
        <v>156</v>
      </c>
      <c r="C66" s="128"/>
      <c r="D66" s="116"/>
      <c r="E66" s="9"/>
    </row>
    <row r="67" spans="1:5" ht="12.75">
      <c r="A67" s="106"/>
      <c r="B67" s="113" t="s">
        <v>61</v>
      </c>
      <c r="C67" s="127">
        <v>2782</v>
      </c>
      <c r="D67" s="130">
        <f>D53+C67</f>
        <v>72320</v>
      </c>
      <c r="E67" s="9"/>
    </row>
    <row r="68" spans="1:5" ht="12.75">
      <c r="A68" s="106"/>
      <c r="B68" s="228" t="s">
        <v>24</v>
      </c>
      <c r="C68" s="229"/>
      <c r="D68" s="116"/>
      <c r="E68" s="9"/>
    </row>
    <row r="69" spans="1:5" ht="12.75">
      <c r="A69" s="106">
        <v>16</v>
      </c>
      <c r="B69" s="230" t="s">
        <v>164</v>
      </c>
      <c r="C69" s="231"/>
      <c r="D69" s="116">
        <v>67000</v>
      </c>
      <c r="E69" s="9"/>
    </row>
    <row r="70" spans="1:5" ht="12.75">
      <c r="A70" s="106">
        <v>17</v>
      </c>
      <c r="B70" s="228" t="s">
        <v>165</v>
      </c>
      <c r="C70" s="229"/>
      <c r="D70" s="130">
        <f>D67-D69</f>
        <v>5320</v>
      </c>
      <c r="E70" s="9"/>
    </row>
    <row r="71" spans="1:5" ht="12.75">
      <c r="A71" s="106">
        <v>18</v>
      </c>
      <c r="B71" s="230" t="s">
        <v>97</v>
      </c>
      <c r="C71" s="231"/>
      <c r="D71" s="130">
        <f>D57+C71</f>
        <v>0</v>
      </c>
      <c r="E71" s="9"/>
    </row>
    <row r="72" spans="1:5" ht="12.75">
      <c r="A72" s="106">
        <v>19</v>
      </c>
      <c r="B72" s="228" t="s">
        <v>68</v>
      </c>
      <c r="C72" s="229"/>
      <c r="D72" s="126" t="s">
        <v>23</v>
      </c>
      <c r="E72" s="9"/>
    </row>
    <row r="73" spans="1:5" ht="12.75">
      <c r="A73" s="232" t="s">
        <v>29</v>
      </c>
      <c r="B73" s="232"/>
      <c r="C73" s="232"/>
      <c r="D73" s="232"/>
      <c r="E73" s="9"/>
    </row>
    <row r="74" spans="1:5" ht="12.75">
      <c r="A74" s="233" t="s">
        <v>82</v>
      </c>
      <c r="B74" s="234"/>
      <c r="C74" s="234"/>
      <c r="D74" s="235"/>
      <c r="E74" s="9"/>
    </row>
    <row r="75" spans="1:5" ht="12.75">
      <c r="A75" s="131" t="s">
        <v>44</v>
      </c>
      <c r="B75" s="9" t="s">
        <v>45</v>
      </c>
      <c r="C75" s="9"/>
      <c r="D75" s="9"/>
      <c r="E75" s="9"/>
    </row>
    <row r="76" spans="1:5" ht="12.75">
      <c r="A76" s="131"/>
      <c r="B76" s="9" t="s">
        <v>123</v>
      </c>
      <c r="C76" s="9"/>
      <c r="D76" s="9"/>
      <c r="E76" s="9"/>
    </row>
    <row r="77" spans="1:5" ht="12.75">
      <c r="A77" s="131"/>
      <c r="B77" s="9" t="s">
        <v>124</v>
      </c>
      <c r="C77" s="9"/>
      <c r="D77" s="9"/>
      <c r="E77" s="9"/>
    </row>
    <row r="78" spans="1:5" ht="12.75">
      <c r="A78" s="131"/>
      <c r="B78" s="9" t="s">
        <v>125</v>
      </c>
      <c r="C78" s="9"/>
      <c r="D78" s="9"/>
      <c r="E78" s="9"/>
    </row>
    <row r="79" spans="1:5" ht="12.75">
      <c r="A79" s="131" t="s">
        <v>30</v>
      </c>
      <c r="B79" s="9"/>
      <c r="C79" s="9"/>
      <c r="D79" s="9"/>
      <c r="E79" s="9"/>
    </row>
    <row r="80" spans="1:5" ht="12.75">
      <c r="A80" s="236" t="s">
        <v>166</v>
      </c>
      <c r="B80" s="236"/>
      <c r="C80" s="273" t="s">
        <v>2</v>
      </c>
      <c r="D80" s="273"/>
      <c r="E80" s="273"/>
    </row>
    <row r="81" spans="1:5" ht="12.75">
      <c r="A81" s="227" t="s">
        <v>169</v>
      </c>
      <c r="B81" s="227"/>
      <c r="C81" s="227"/>
      <c r="D81" s="227"/>
      <c r="E81" s="9"/>
    </row>
    <row r="82" spans="1:5" ht="16.5">
      <c r="A82" s="158" t="s">
        <v>168</v>
      </c>
      <c r="B82" s="158"/>
      <c r="C82" s="158"/>
      <c r="D82" s="158"/>
      <c r="E82" s="1"/>
    </row>
    <row r="83" spans="1:5" ht="16.5">
      <c r="A83" s="1"/>
      <c r="B83" s="1"/>
      <c r="C83" s="135" t="s">
        <v>119</v>
      </c>
      <c r="D83" s="1"/>
      <c r="E83" s="1"/>
    </row>
    <row r="84" spans="1:5" ht="16.5">
      <c r="A84" s="1"/>
      <c r="B84" s="157"/>
      <c r="C84" s="157"/>
      <c r="D84" s="157"/>
      <c r="E84" s="1"/>
    </row>
    <row r="85" spans="1:5" ht="16.5">
      <c r="A85" s="7"/>
      <c r="B85" s="157"/>
      <c r="C85" s="157"/>
      <c r="D85" s="157"/>
      <c r="E85" s="1"/>
    </row>
    <row r="86" spans="1:5" ht="16.5">
      <c r="A86" s="7"/>
      <c r="B86" s="157"/>
      <c r="C86" s="157"/>
      <c r="D86" s="157"/>
      <c r="E86" s="1"/>
    </row>
    <row r="87" spans="1:5" ht="16.5">
      <c r="A87" s="7"/>
      <c r="B87" s="1"/>
      <c r="C87" s="1"/>
      <c r="D87" s="1"/>
      <c r="E87" s="1"/>
    </row>
  </sheetData>
  <sheetProtection/>
  <mergeCells count="36">
    <mergeCell ref="A1:D1"/>
    <mergeCell ref="A2:D2"/>
    <mergeCell ref="A3:D3"/>
    <mergeCell ref="A4:D4"/>
    <mergeCell ref="D7:D14"/>
    <mergeCell ref="C9:C13"/>
    <mergeCell ref="B14:C14"/>
    <mergeCell ref="B15:C15"/>
    <mergeCell ref="D15:D19"/>
    <mergeCell ref="B20:C20"/>
    <mergeCell ref="B21:C21"/>
    <mergeCell ref="D21:D24"/>
    <mergeCell ref="B25:C25"/>
    <mergeCell ref="B26:C26"/>
    <mergeCell ref="D26:D41"/>
    <mergeCell ref="B41:C41"/>
    <mergeCell ref="B42:D42"/>
    <mergeCell ref="D43:D48"/>
    <mergeCell ref="B49:C49"/>
    <mergeCell ref="C80:E80"/>
    <mergeCell ref="D50:D51"/>
    <mergeCell ref="B52:D52"/>
    <mergeCell ref="D53:D56"/>
    <mergeCell ref="B57:D57"/>
    <mergeCell ref="B68:C68"/>
    <mergeCell ref="B69:C69"/>
    <mergeCell ref="A81:D81"/>
    <mergeCell ref="A82:D82"/>
    <mergeCell ref="B84:D86"/>
    <mergeCell ref="C55:C56"/>
    <mergeCell ref="B70:C70"/>
    <mergeCell ref="B71:C71"/>
    <mergeCell ref="B72:C72"/>
    <mergeCell ref="A73:D73"/>
    <mergeCell ref="A74:D74"/>
    <mergeCell ref="A80:B8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2024-02-06T06:42:35Z</cp:lastPrinted>
  <dcterms:created xsi:type="dcterms:W3CDTF">2011-02-11T08:15:02Z</dcterms:created>
  <dcterms:modified xsi:type="dcterms:W3CDTF">2024-02-06T07:11:53Z</dcterms:modified>
  <cp:category/>
  <cp:version/>
  <cp:contentType/>
  <cp:contentStatus/>
</cp:coreProperties>
</file>